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600" windowWidth="27795" windowHeight="12300" activeTab="1"/>
  </bookViews>
  <sheets>
    <sheet name="Health" sheetId="1" r:id="rId1"/>
    <sheet name="Diet" sheetId="2" r:id="rId2"/>
    <sheet name="Exercise" sheetId="3" r:id="rId3"/>
  </sheets>
  <calcPr calcId="145621"/>
</workbook>
</file>

<file path=xl/calcChain.xml><?xml version="1.0" encoding="utf-8"?>
<calcChain xmlns="http://schemas.openxmlformats.org/spreadsheetml/2006/main">
  <c r="X2" i="2" l="1"/>
  <c r="BO2" i="2" l="1"/>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W2" i="2"/>
  <c r="V2" i="2"/>
  <c r="U2" i="2"/>
  <c r="T2" i="2"/>
  <c r="S2" i="2"/>
  <c r="R2" i="2"/>
  <c r="Q2" i="2"/>
  <c r="P2" i="2"/>
  <c r="O2" i="2"/>
  <c r="N2" i="2"/>
  <c r="M2" i="2"/>
  <c r="L2" i="2"/>
  <c r="K2" i="2"/>
  <c r="D46" i="3" l="1"/>
  <c r="D42" i="3"/>
  <c r="J2" i="2" l="1"/>
  <c r="D52" i="3" l="1"/>
  <c r="D53" i="3" s="1"/>
  <c r="D54" i="3" s="1"/>
  <c r="D55" i="3" s="1"/>
  <c r="D56" i="3" s="1"/>
  <c r="D57" i="3" s="1"/>
  <c r="D58" i="3" s="1"/>
  <c r="D59" i="3" s="1"/>
  <c r="D60" i="3" s="1"/>
  <c r="D43" i="3"/>
  <c r="D7" i="3"/>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C61" i="3" l="1"/>
  <c r="D61" i="3" s="1"/>
</calcChain>
</file>

<file path=xl/sharedStrings.xml><?xml version="1.0" encoding="utf-8"?>
<sst xmlns="http://schemas.openxmlformats.org/spreadsheetml/2006/main" count="2021" uniqueCount="509">
  <si>
    <t>Vitals</t>
  </si>
  <si>
    <t>Pulse</t>
  </si>
  <si>
    <t>Height</t>
  </si>
  <si>
    <t>Weight</t>
  </si>
  <si>
    <t>Body Mass Index (BMI)</t>
  </si>
  <si>
    <t>Body Surface Area</t>
  </si>
  <si>
    <t>mm Hg</t>
  </si>
  <si>
    <t>White Blood Cells</t>
  </si>
  <si>
    <t>cells/mcL</t>
  </si>
  <si>
    <t>Notes</t>
  </si>
  <si>
    <t>B-cells, T-cells, natural killer cells</t>
  </si>
  <si>
    <t>Cells that move from blood into tissue to become macrophages</t>
  </si>
  <si>
    <t>Hemoglobin (HgB)</t>
  </si>
  <si>
    <t>Hematocrit (HCT)</t>
  </si>
  <si>
    <t>Red Blood cell Count (RBC)</t>
  </si>
  <si>
    <t>Mean Corpuscular Volume (MCV)</t>
  </si>
  <si>
    <t>Mean Corpuscular Hemoglobin (MCH)</t>
  </si>
  <si>
    <t>Mean Corpuscular Hemoglobin Concentration (MCHC)</t>
  </si>
  <si>
    <t>Red cell Distribution Width (RDW)</t>
  </si>
  <si>
    <t>Platelet count (PLT)</t>
  </si>
  <si>
    <t>Mean Platelet Volume (MPV)</t>
  </si>
  <si>
    <t>g/dL</t>
  </si>
  <si>
    <t>fL</t>
  </si>
  <si>
    <t>pg</t>
  </si>
  <si>
    <t>platelets/mcL</t>
  </si>
  <si>
    <t>Red Blood Cells</t>
  </si>
  <si>
    <t>Metabolic Panel</t>
  </si>
  <si>
    <t>Glucose</t>
  </si>
  <si>
    <t>Creatinine</t>
  </si>
  <si>
    <t>BUN/Creatinine ratio</t>
  </si>
  <si>
    <t>Chloride</t>
  </si>
  <si>
    <t>Protein, total</t>
  </si>
  <si>
    <t>Albumin</t>
  </si>
  <si>
    <t>Bilirubin, total</t>
  </si>
  <si>
    <t>Blood Urea Nitrogen (BUN)</t>
  </si>
  <si>
    <t>Lipid Panel</t>
  </si>
  <si>
    <t>Cholesterol, total</t>
  </si>
  <si>
    <t>Color</t>
  </si>
  <si>
    <t>Clarity</t>
  </si>
  <si>
    <t>Bilirubin</t>
  </si>
  <si>
    <t>Ketones</t>
  </si>
  <si>
    <t>Blood</t>
  </si>
  <si>
    <t>pH</t>
  </si>
  <si>
    <t>Protein</t>
  </si>
  <si>
    <t>Urobilinogen</t>
  </si>
  <si>
    <t>Nitrites</t>
  </si>
  <si>
    <t>Negative</t>
  </si>
  <si>
    <t>Yellow</t>
  </si>
  <si>
    <t>Clear</t>
  </si>
  <si>
    <t>mg/dL</t>
  </si>
  <si>
    <t>∞</t>
  </si>
  <si>
    <t>Absolute Granulocyte Count</t>
  </si>
  <si>
    <t>Absolute Monocyte Count</t>
  </si>
  <si>
    <t>Absolute Lymphocyte Count</t>
  </si>
  <si>
    <t>Electrolyte Panel</t>
  </si>
  <si>
    <t>Kidneys</t>
  </si>
  <si>
    <t>kg/m²</t>
  </si>
  <si>
    <t>m²</t>
  </si>
  <si>
    <t>bpm</t>
  </si>
  <si>
    <t>Autoimmune diseases, immunosuppression, bone marrow failure, chemotherapy, viral infections</t>
  </si>
  <si>
    <t>Infection, inflammation, leukemia, intense exercise, stress, corticosteroids</t>
  </si>
  <si>
    <t>Immunosuppression, HIV-AIDS, bone marrow failure, chemotherapy</t>
  </si>
  <si>
    <t>Immunosuppression, bone marrow failure, chemotherapy</t>
  </si>
  <si>
    <t xml:space="preserve">        Absolute Neutrophil Count</t>
  </si>
  <si>
    <t xml:space="preserve">        Absolute Eosinophil Count</t>
  </si>
  <si>
    <t xml:space="preserve">        Absolute Basophil Count</t>
  </si>
  <si>
    <t>Unit</t>
  </si>
  <si>
    <t>Generally not a concern</t>
  </si>
  <si>
    <t>Viral infections, leukemia, lymphoma</t>
  </si>
  <si>
    <t>Chronic infections, autoimmune diseases, leukemia</t>
  </si>
  <si>
    <t>Parasitic infections</t>
  </si>
  <si>
    <t>Active allergic response</t>
  </si>
  <si>
    <t>Deliver oxygen from blood to tissues</t>
  </si>
  <si>
    <t>Percentage of red blood cells</t>
  </si>
  <si>
    <t>Oxygen-carrying pigment in red blood cellsoxygen</t>
  </si>
  <si>
    <t>Average size of red blood cells</t>
  </si>
  <si>
    <t>Average concentration of hemoglobin in a given volume of red blood cells</t>
  </si>
  <si>
    <t>Amount of hemoglobin per red blood cell</t>
  </si>
  <si>
    <t>Variation in red blood cell size</t>
  </si>
  <si>
    <t>Important for blood clotting</t>
  </si>
  <si>
    <t>Average volume of a platelet (newer platelets are usually larger than older ones)</t>
  </si>
  <si>
    <t>Circulating cells that respond quickly to infection</t>
  </si>
  <si>
    <t>Cells that are involved in allergy responses</t>
  </si>
  <si>
    <t>5'8"
(1.727 m)</t>
  </si>
  <si>
    <t>lb</t>
  </si>
  <si>
    <t>5'9.5"
(1.761m)</t>
  </si>
  <si>
    <t>Defend the body against infection</t>
  </si>
  <si>
    <t>Neutrophils (most abundant), esoinophils, and basophils</t>
  </si>
  <si>
    <t>Iron deficiency</t>
  </si>
  <si>
    <t>Iron, vitamin B12, or folate deficiency; bone marrow damage, leukemia or lymphoma, acute or chronic blood loss, red blood cell hemolysis</t>
  </si>
  <si>
    <t>Reticulocytes</t>
  </si>
  <si>
    <t>Percentage of circulating immature red blood cells</t>
  </si>
  <si>
    <t>Dehydration, renal problems, pulmonary disease, congenital heart disease, polycythema vera</t>
  </si>
  <si>
    <t>Anemia, recent blood loss, red blood cell hemolysis</t>
  </si>
  <si>
    <t>Vitamin B12 or folate deficiency</t>
  </si>
  <si>
    <t>Sickle cell disease, hereditary spherocytosis</t>
  </si>
  <si>
    <t>Iron deficiency, vitamin B12 or folate deficiency, recent blood loss</t>
  </si>
  <si>
    <t>Bone marrow failure, chemotherapy, viral infections, lupus, pernicious anemia (from vitamin B12 deficiency), leukemia or lymphoma, sequestrian in the spleen, certain medications</t>
  </si>
  <si>
    <t>Aplastic anemia, thrombocytopenia</t>
  </si>
  <si>
    <t>Certain inherited disorders</t>
  </si>
  <si>
    <t>Leukemia, myeloproliferative disorders (cause blood cells to grow abnormally in bone marrow), inflammatory conditions</t>
  </si>
  <si>
    <t>White Blood cell Count (WBC)</t>
  </si>
  <si>
    <t>Excess water intake, liver disease, cirrhosis, congestive heart failure</t>
  </si>
  <si>
    <t>Too little water intake, vomiting, diarrhea</t>
  </si>
  <si>
    <t>Critical for electrical signals between cells (brain, muscles, nervous system)</t>
  </si>
  <si>
    <t>David Figlar
12/29/2015</t>
  </si>
  <si>
    <t>Thyroid-Stimulating Hormone (TSH), 3rd Generation</t>
  </si>
  <si>
    <t>Very Low Density Lipoprotein (VLDL, calculated)</t>
  </si>
  <si>
    <t>Low Density Lipoprotein (LDL, calculated)</t>
  </si>
  <si>
    <t>Triglycerides</t>
  </si>
  <si>
    <t>Excessive protein intake, kidney damage, certain drugs, low fluid intake, intestinal bleeding, exercise or heart failure</t>
  </si>
  <si>
    <t>End product of protein metabolism; concentration influenced by rate of excretion</t>
  </si>
  <si>
    <t>Waste product of muscle metabolism; reflection of muscle mass</t>
  </si>
  <si>
    <t>Kidney damage, protein starvation, liver disease, pregnancy</t>
  </si>
  <si>
    <t>Kidney disease, muscle degeneration, certain drugs</t>
  </si>
  <si>
    <t>Normal Range</t>
  </si>
  <si>
    <t>Estimated Glomerular Filtration Rate (GFR est non-AA)</t>
  </si>
  <si>
    <t>Estimated ''' for African Americans (GFR est AA)</t>
  </si>
  <si>
    <t>Greek Yogurt</t>
  </si>
  <si>
    <t>Total Fat (g)</t>
  </si>
  <si>
    <t>Cholesterol (mg)</t>
  </si>
  <si>
    <t>Sodium (mg)</t>
  </si>
  <si>
    <t>Potassium (mg)</t>
  </si>
  <si>
    <t>Total Carbohydrates (g)</t>
  </si>
  <si>
    <t>Protein (g)</t>
  </si>
  <si>
    <t>Ingredients</t>
  </si>
  <si>
    <t>Yes</t>
  </si>
  <si>
    <t>Peanuts</t>
  </si>
  <si>
    <t>Full Name</t>
  </si>
  <si>
    <t>Kroger Greek Grade A Lite Nonfat Yogurt</t>
  </si>
  <si>
    <t>Servings Consumed</t>
  </si>
  <si>
    <t>Tuna</t>
  </si>
  <si>
    <t>Kroger Wild Caught Chunk Light Tuna in Water</t>
  </si>
  <si>
    <t>Dark Chocolate</t>
  </si>
  <si>
    <t>Trader Joe's Organic 72% Cacao Belgian Dark Chocolate Bar</t>
  </si>
  <si>
    <t>Orange Juice</t>
  </si>
  <si>
    <t>Banana</t>
  </si>
  <si>
    <t>Apple</t>
  </si>
  <si>
    <t>No</t>
  </si>
  <si>
    <t>Cereal</t>
  </si>
  <si>
    <t>Kashi GOLEAN</t>
  </si>
  <si>
    <t>Kashi GOLEAN Crunch!</t>
  </si>
  <si>
    <t>Trader Joe's 100% Pure Florida Orange Juice with Calcium and Vitamin D</t>
  </si>
  <si>
    <t>Serving Size (g) (mL)</t>
  </si>
  <si>
    <t>Hot Sauce</t>
  </si>
  <si>
    <t>Ground Meat</t>
  </si>
  <si>
    <t>Almond Milk</t>
  </si>
  <si>
    <t>Spinach</t>
  </si>
  <si>
    <t>Carrots</t>
  </si>
  <si>
    <t>Trader Joe's Organic Whole Carrots</t>
  </si>
  <si>
    <t>Tomatoes</t>
  </si>
  <si>
    <t>Onion</t>
  </si>
  <si>
    <t>Cilantro</t>
  </si>
  <si>
    <t>Jalapeños</t>
  </si>
  <si>
    <t>Tortillas</t>
  </si>
  <si>
    <t>Mission White Corn Tortillas</t>
  </si>
  <si>
    <t>Servings in Product</t>
  </si>
  <si>
    <t>Post Grape-Nuts</t>
  </si>
  <si>
    <t>Recommended</t>
  </si>
  <si>
    <t>Total</t>
  </si>
  <si>
    <t>Trader Joe's Non-Dairy Almond Beverage Vanilla Unsweetened</t>
  </si>
  <si>
    <t>Trader Ming's BBQ Chicken Teriyaki</t>
  </si>
  <si>
    <t>Beef Taquitos</t>
  </si>
  <si>
    <t>Trader José's Beef Taquitos</t>
  </si>
  <si>
    <t>Trader Joe's Turkey Corn Dogs</t>
  </si>
  <si>
    <t>Teriyaki Chicken</t>
  </si>
  <si>
    <t>Olive Oil</t>
  </si>
  <si>
    <t>Chicken Potstickers</t>
  </si>
  <si>
    <t>Trader Giotto's Imported Olive Oil</t>
  </si>
  <si>
    <t>Trader Joe's Chicken Gyoza Potstickers</t>
  </si>
  <si>
    <t>Multivitamin</t>
  </si>
  <si>
    <t>Fish Oil</t>
  </si>
  <si>
    <t>Kroger Complete Men's Health Multivitamin/multimineral</t>
  </si>
  <si>
    <t>Silicon (mg)</t>
  </si>
  <si>
    <t>Spaghetti</t>
  </si>
  <si>
    <t>Trader Joe's Organic Whole Wheat Spaghetti</t>
  </si>
  <si>
    <t>On the Menu Today</t>
  </si>
  <si>
    <t>Roma Tomatoes (3 large)</t>
  </si>
  <si>
    <t>Yellow Onion (1 large)</t>
  </si>
  <si>
    <t>-</t>
  </si>
  <si>
    <t>Physical Attributes</t>
  </si>
  <si>
    <t>Complete Blood Count (CBC) - Ambulatory Blood Test (AMB)</t>
  </si>
  <si>
    <t>Pituitary Gland
(Thyroid)</t>
  </si>
  <si>
    <t>Urinalysis Ambulatory Dip Stick (no microscope exam) (CIM)</t>
  </si>
  <si>
    <t>Borderline 25-29.9, High 30+</t>
  </si>
  <si>
    <t>Treadmill, 4 MPH for 0.1 miles</t>
  </si>
  <si>
    <t>10-15 chin-ups</t>
  </si>
  <si>
    <t>20-25 sit-ups</t>
  </si>
  <si>
    <t>8-10 bicep curls (30 lbs x2 free weights)</t>
  </si>
  <si>
    <t>Rest</t>
  </si>
  <si>
    <t>Home Routine 2</t>
  </si>
  <si>
    <t>Gym Routine (every other day)</t>
  </si>
  <si>
    <t>50-60 push-ups</t>
  </si>
  <si>
    <t>1 plank</t>
  </si>
  <si>
    <t>10 chin-ups</t>
  </si>
  <si>
    <t>10 neutral pull-ups</t>
  </si>
  <si>
    <t>10 pull-ups</t>
  </si>
  <si>
    <t>Kenpo X (from P90X)</t>
  </si>
  <si>
    <t>Ab Ripper X (from P90X)</t>
  </si>
  <si>
    <t>Yoga X (from P90X)</t>
  </si>
  <si>
    <t>Home Routine 3</t>
  </si>
  <si>
    <t>Routine</t>
  </si>
  <si>
    <t>Duration
(minutes)</t>
  </si>
  <si>
    <t>Total Time
(minutes)</t>
  </si>
  <si>
    <t>Free weights (bicep curls, shoulder shrugs, forearm raises,
straight-arm lifts, above-the-head, behind-the-back, etc.)</t>
  </si>
  <si>
    <t>Repeat 3 more times</t>
  </si>
  <si>
    <t>Price for Container/Item</t>
  </si>
  <si>
    <t>Platelets</t>
  </si>
  <si>
    <t>Treadmill, 5.5 MPH for 2.0 miles, no breaks or slowing down</t>
  </si>
  <si>
    <t>Treadmill, 6 MPH for 1.0 miles, no breaks or slowing down</t>
  </si>
  <si>
    <t>Blood Pressure (Systolic)</t>
  </si>
  <si>
    <t>Blood Pressure (Diastolic)</t>
  </si>
  <si>
    <t>Pressure in the arteries when heart muscle contracts</t>
  </si>
  <si>
    <t>Pressure in the arteries when heart muscle is resting and refilling with blood</t>
  </si>
  <si>
    <t>Albumin/Globulin Ratio (A-G Ratio)</t>
  </si>
  <si>
    <t>Thyrotropin (TSH)</t>
  </si>
  <si>
    <t>Hyperthyroidism, pituitary gland damage</t>
  </si>
  <si>
    <t>Hypothyroidism, Acute or chronic thyroid dysfunction, pituitary gland problem/tumor</t>
  </si>
  <si>
    <t>Maintains stable amounts of thyroid hormones thyroxine (T4) and triiodothyronine (T3)</t>
  </si>
  <si>
    <t>Number of beats per minute</t>
  </si>
  <si>
    <t>Bradycardia; aging, coronary artery disease, heart attack, endocarditis, myocarditis, hypothyroidism, electrolyte imbalance (too much potassium), beta-blockers, antiarrhythmics, digoxin</t>
  </si>
  <si>
    <t>Tachycardia; faulty electrical connections in the heart, digoxin, theophylline, excess caffeine, excess alcohol, smokers</t>
  </si>
  <si>
    <t>Hypotension; pregnancy, bradycardia, heart valve problems, heart attack, heart failure, thyroid (parathyroid disease), adrenal insufficiency, low blood sugar (hypoglycemia), dehydration, blood loss, severe infection (septicemia), severe allergic reaction (anaphylaxis), lack of nutrients</t>
  </si>
  <si>
    <t>Hypertension; unknown cause
Secondary hypertension; sleep apnea, kidney problems, adrenal gland tumors, thyroid problems, congenital defects, medications, amphetamines/cocaine, alcohol</t>
  </si>
  <si>
    <t>Cells that combat parasitic infections &amp; involved in asthma or allergy responses</t>
  </si>
  <si>
    <t>Aspartate Aminotransferase (AST)</t>
  </si>
  <si>
    <t>Valentina Salsa Picante Hot Sauce</t>
  </si>
  <si>
    <t>Alkaline Phosphatase (ALP)</t>
  </si>
  <si>
    <t>Malnutrition; celiac disease, deficiency in vitamins &amp; minerals</t>
  </si>
  <si>
    <t>Enzyme to break down proteins; produced in the liver, bile ducts, intestine, kidney, bones, and placenta</t>
  </si>
  <si>
    <t>Enzyme produced when body tissue or organs are diseased or damaged; found in red blood cells, liver, heart, muscle tissue, pancreas, and kidneys</t>
  </si>
  <si>
    <t>Alanine Aminotransferase (ALT) (SGPT)</t>
  </si>
  <si>
    <t>Enzyme produced when the liver is damaged; found in hepatocytes in liver, also in kidneys, heart, muscles, and pancreas</t>
  </si>
  <si>
    <t>Liver damage (hepatitis, cirrhosis), heart attack, heart failure, medicines lik statins, antibiotics, chemotherapy, aspirin, narcotics, barbiturates, high doses of vitamin A, kidney/lung damage, mononucleosis, cancer</t>
  </si>
  <si>
    <t>Liver damage (hepatitis, cirrhosis), lead poisoning, exposure to carbon tetrachloride, decay of a large tumor (necrosis), medicines lik statins, antibiotics, chemotherapy, aspirin, narcotics, barbiturates, mononucleosis, growth spurts</t>
  </si>
  <si>
    <t>Kidney disease, liver disease, weight-loss surgery, Crohn's disease, low-protein diet, celiac disease, Whipple's disease</t>
  </si>
  <si>
    <t>Dehydration, high protein diet</t>
  </si>
  <si>
    <t>Renal disease, hepatic dysfunction, celiac disease, inflammatory bowel disease, acute hemolytic anemia, agammaglobulinemia, hypogammaglobulinemia</t>
  </si>
  <si>
    <t>Leukemia/bone marrow disorder, autoimmune diseases (lupus, collagen disease), chronic inflammatory diseases (syphilis), Waldenstrom's macroglobulinemia, liver disease, Rheumatoid arthritis, ulcerative colitis, carcinoid syndrome, kidney disease, chronic viral/bacterial infection</t>
  </si>
  <si>
    <t>Optimal ratio is 2:1</t>
  </si>
  <si>
    <t>Overproduction of globulins: multiple myeloma, autoimmune diseases
Underproduction of albumin: liver scarring (cirrhosis), kidney disease/nephrotic syndrome</t>
  </si>
  <si>
    <t>Underproduction of immunoglobulins: genetic deficiencies, leukemias</t>
  </si>
  <si>
    <t>mmol/L</t>
  </si>
  <si>
    <t>IU/L</t>
  </si>
  <si>
    <t>Group of proteins made by the liver &amp; immune system; helps regulate the circulatory system</t>
  </si>
  <si>
    <t>Jaundice, liver disease (hepatitis), blood disorders (hemolytic anemia), bile ducts blockage</t>
  </si>
  <si>
    <t>Liver damage (hepatitis, cirrhosis), liver cancer, gallstones, bile ducts blockage, rickets, Paget's disease, bone dancer, overactive parathyroid gland (rare: heart failure, kidney cancer, mononucleosis, blood infection)</t>
  </si>
  <si>
    <t>Yellow substance in bile produced when liver breaks down old red blood cells; removed from the body in the stool and gives stool its normal color</t>
  </si>
  <si>
    <t>Hypoglycemia, low blood glucose
Hypopituitarism, underactive thyroid or adrenal glands, pancreas tumor, too little food, too much insulin, liver or kidney disease, weight surgery weight loss, vigorous exercise</t>
  </si>
  <si>
    <t>Hyperglycemia, high blood glucose/too little insulin; 100-125: prediabetes, 126+ diabetes)
Overactive thyroid, pancreatic cancer, pancreatitis, stress from trauma/stroke/heart attack/surgery, tumors</t>
  </si>
  <si>
    <t>Main source of energy; type of sugar that comes from carbohydrate foods
Insulin is a hormone to control blood glucose when it rises, produced in pancreas</t>
  </si>
  <si>
    <t>Measures kidney function; found based on creatinine test</t>
  </si>
  <si>
    <t>mL/min/1.73m²</t>
  </si>
  <si>
    <t>Kidney damage, kidney disease, kidney failure</t>
  </si>
  <si>
    <t>Less bloodflow to kidneys (congestive heart failure, dehydration), increased protein, gastrointestinal bleeding</t>
  </si>
  <si>
    <t>Malnutrition, malabsorption, liver damage, low nitrogen intake</t>
  </si>
  <si>
    <t>Malnutrition, liver disease</t>
  </si>
  <si>
    <t>Optimal ratio is 15:1</t>
  </si>
  <si>
    <t>Water/electrolyte balance; important for nerves and muscles; inverse relationship with sodium levels</t>
  </si>
  <si>
    <t>Hyperaldosteronism in adrenal glands, severe burns, cystic fibrosis, alcoholism, Cushing's syndrome, dehydration, malnutrition, vomiting, diarrhea, kidney diseases (Bartter's syndrome), diuretics</t>
  </si>
  <si>
    <t>Kidney damage, severe burns, crushing injuries, heart attack, diabetic ketoacidosis, acid in the blood (pH), aldosterone antagonists, angiotensin-converting enzyme inhibitors</t>
  </si>
  <si>
    <t>Carbon Dioxide (CO2)</t>
  </si>
  <si>
    <t>Sodium (Na)</t>
  </si>
  <si>
    <t>Potassium (K)</t>
  </si>
  <si>
    <t>Calcium (Ca)</t>
  </si>
  <si>
    <t>Hyperchloremia; glaucoma medications, bromide poisoning, metabolic or renal acidosis, respiratory alkalosis</t>
  </si>
  <si>
    <t>Hypochloremia; heart failure, dehydration, excessive sweating, vomiting, congestive heart failure, metabolic alkalosis, respiratory acidosis, Addison's disease</t>
  </si>
  <si>
    <t>Water/acid-base balance</t>
  </si>
  <si>
    <t>Hyperventilation, aspirin overdose, alcohol overdose, diarrhea, dehydration, severe malnutrition, liver or kidney disease, massive heart attack, hyperthyroidism, uncontrolled diabetes</t>
  </si>
  <si>
    <t>Vomiting, dehydration, blood transfusions, antacid overuse, anorexia, chronic obstructive pulmonary disease, pulmonary edema (fluid in lungs), heart disease, Cushing's disease, Conn's syndrome</t>
  </si>
  <si>
    <t>Waste product of food; blood carries it to the lungs</t>
  </si>
  <si>
    <t>Most common protein; made by the liver; main protein of blood plasma; moves sodium, calcium, potassium, fatty acids, bilirubin, hormones, thyroxine (T4), and medicine through the blood; regulates the colloidal osmotic pressure of blood</t>
  </si>
  <si>
    <t>Most common mineral; repairs bones/teeth, helps nerves, makes muscles contract, help clot blood, and helps the heart</t>
  </si>
  <si>
    <t>Hypocalcemia; hypoalbuminemia (low level of albumin), hypoparathyroidism, high phosphate levels (kidney failure, laxatives), malnutrition from celiac disease, pancreatitis, alcoholism, osteomalacia, rickets</t>
  </si>
  <si>
    <t>Hypercalcemia; hyperparathyroidism, cancer, tuberculosis, inactivity due to broken bone, Paget's disease</t>
  </si>
  <si>
    <t>Albumin and globulin total</t>
  </si>
  <si>
    <t>Atherosclerosis; overweight/obesity, inactivity, smoking, excess alcohol, high carbohydrate diet (&gt;60% of calories), heart disease, diabetes</t>
  </si>
  <si>
    <t>Higher risk of heart disease and stroke</t>
  </si>
  <si>
    <t>Hepatic Function Panel (Liver)</t>
  </si>
  <si>
    <t>Transfer cholesterol, triglycerides, and phospholipids around the body
Can remove fat molecules from macrophages in the wall of arteries</t>
  </si>
  <si>
    <t>Transfer cholesterol, triglycerides, and phospholipids around the body
Can transport fat molecules into artery walls and attract macrophages</t>
  </si>
  <si>
    <t>Atherosclerosis reduction</t>
  </si>
  <si>
    <t>Atherosclerosis (plaque ruptures, cardiovascular disease, stroke, vascular diseases); excess fat in abdominal cavity, excess total body fat</t>
  </si>
  <si>
    <t>High Density Lipoprotein (HDL)</t>
  </si>
  <si>
    <t>Combined total of HDL + VLDL (20% of triglycerides) + LDL
All of these particles are smaller than human cells</t>
  </si>
  <si>
    <t>Higher risk of heart disease</t>
  </si>
  <si>
    <t>Transfer adipose fat and blood glucose to/from the liver; body fat (not measured in blood)
Saturated and unsaturated fats are the main parts of this fat</t>
  </si>
  <si>
    <t>Specific Gravity (SG)</t>
  </si>
  <si>
    <t>Urine concentration; amount of solutes (water has SG of 1.000)</t>
  </si>
  <si>
    <t>Odor</t>
  </si>
  <si>
    <t>Transfer cholesterol, triglycerides, and phospholipids around the body
Carries the highest amount of triglycerides, aids in cholesterol build up on the walls of arteries</t>
  </si>
  <si>
    <t>Glucosuria; diabetes mellitus or uncontrolled diabetes, renal threshold reduction, kidney disease or damage</t>
  </si>
  <si>
    <t>Should be in bile (later in stool)</t>
  </si>
  <si>
    <t>Should be in blood</t>
  </si>
  <si>
    <t>Bacteria can make an enzyme that changes urinary nitrates to nitrites</t>
  </si>
  <si>
    <t>Urinary tract infection (UTI)</t>
  </si>
  <si>
    <t>Leukocyte Esterase (WBC Esterase)</t>
  </si>
  <si>
    <t>An enzyme present in white blood cells</t>
  </si>
  <si>
    <t>Inflammation in the urinary tract or kidneys, urinary tract infection (UTI), bladder or kidney infection</t>
  </si>
  <si>
    <t>Formed in intestine from bilirubin</t>
  </si>
  <si>
    <t>Liver diseases (hepatitis, cirrhosis), hemolytic anemia (red blood cell destruction)</t>
  </si>
  <si>
    <t>Proteinuria; multiple myeloma, inflammation/cancer/injury of urinary tract, fever, hard exercise, kidney disease, hemolytic anemia (red blood cell destruction), pregnancy, vaginal secretions</t>
  </si>
  <si>
    <t>Liver diseases (hepatitis or biliary obstruction)</t>
  </si>
  <si>
    <t>Liver diseases (hepatitis or biliary obstruction), jaundice</t>
  </si>
  <si>
    <t>7 is neutral</t>
  </si>
  <si>
    <t>Strongly acidic urine (4)</t>
  </si>
  <si>
    <t>Strongly alkaline urine (9)</t>
  </si>
  <si>
    <t>Hemoglobin</t>
  </si>
  <si>
    <t>Hemoglobinuria, hematuria; kidney disease, urinary tract disease, trauma, medications, smoking, strenuous exercise</t>
  </si>
  <si>
    <t>Ketonuria; diabetic ketoacidosis (insufficient insulin), severe exercise, exposure to cold, low carb diet, starvation, vomiting</t>
  </si>
  <si>
    <t>High Number
Potential Causes/Results</t>
  </si>
  <si>
    <t>Low Number
Potential Causes/Results</t>
  </si>
  <si>
    <t>Products of fat metabolism</t>
  </si>
  <si>
    <t>Affected by bacteria, blood, sperm, crystals, and mucus</t>
  </si>
  <si>
    <t>Affected by fluid, diet, medicines, and diseases</t>
  </si>
  <si>
    <t>Affected by diseases (E. coli), diabetes, starvation, diet (asparagus)</t>
  </si>
  <si>
    <t xml:space="preserve">        Lymphocytes</t>
  </si>
  <si>
    <t xml:space="preserve">        Monocytes</t>
  </si>
  <si>
    <t xml:space="preserve">        Granulocytes (Neutrophils, Eosinophils, Basophils)</t>
  </si>
  <si>
    <t xml:space="preserve">        Albumin</t>
  </si>
  <si>
    <t xml:space="preserve">        Globulin, total</t>
  </si>
  <si>
    <t>Trader Joe's Ground Beef 96% Lean / 4% Fat</t>
  </si>
  <si>
    <t>Gum</t>
  </si>
  <si>
    <t>Spry Peppermint Chewing Gum</t>
  </si>
  <si>
    <t>Xylitol, gum base, peppermint oil (natural flavor), vegetable glycerin (humectant), gum Arabic (texturizer), non-GMO soy lecithin (emulsifier), calcium carbonate and beeswax (glazing agent)</t>
  </si>
  <si>
    <t>Taco Seasoning</t>
  </si>
  <si>
    <t>Cayenne Pepper</t>
  </si>
  <si>
    <t>Basil Seasoning</t>
  </si>
  <si>
    <t>Oregano Seasoning</t>
  </si>
  <si>
    <t>Peppercorn</t>
  </si>
  <si>
    <t>Crushed Red Pepper</t>
  </si>
  <si>
    <t>Onion Powder</t>
  </si>
  <si>
    <t>Trader Joe's Spices of the World Organic Oregano</t>
  </si>
  <si>
    <t>Trader Joe's Spices of the World Basil</t>
  </si>
  <si>
    <t>Trader Joe's Rainbow Peppercorn with Grinder</t>
  </si>
  <si>
    <t>Trader Joe's Spices of the World Red Pepper (Cayenne)</t>
  </si>
  <si>
    <t>Trader Joe's Spices of the World California Garlic Powder</t>
  </si>
  <si>
    <t>Garlic Powder</t>
  </si>
  <si>
    <t>Trader Joe's Spices of the World Red Chili Pepper</t>
  </si>
  <si>
    <t>Kroger Onion Powder</t>
  </si>
  <si>
    <t>Turkey Corn Dog</t>
  </si>
  <si>
    <t>Chunky Soup</t>
  </si>
  <si>
    <t>Campbell's Chunky Sirloin Burger with Country Vegetables</t>
  </si>
  <si>
    <t>Water</t>
  </si>
  <si>
    <t>Coffee</t>
  </si>
  <si>
    <t>10-12 bicep curls (25 lbs machine)</t>
  </si>
  <si>
    <t>10-15 pec flies (80 lbs)</t>
  </si>
  <si>
    <t>10-15 leg press machine (140 lbs)</t>
  </si>
  <si>
    <t>8-12 lat pull machine (140 lbs)</t>
  </si>
  <si>
    <t>8-15 leg press machine (140 lbs)</t>
  </si>
  <si>
    <t>8-12 bench press machine (100 lbs)</t>
  </si>
  <si>
    <t>Kale</t>
  </si>
  <si>
    <t>Kellogg's Special K Protein</t>
  </si>
  <si>
    <t>Whole grain wheat, wheat gluten, sugar, rice, soy protein isolate, wheat bran, defatted soy grits, contains 2% or less of salt, cinnamon, malt flavor, L-lysine monohydrochlodire, soy lecithin, sucralose, BHT for freshness</t>
  </si>
  <si>
    <t>Trader Joe's Kale</t>
  </si>
  <si>
    <t>Green kale</t>
  </si>
  <si>
    <t>Trader Joe's Baby Spinach</t>
  </si>
  <si>
    <t>Extra Virgin Olive Oil</t>
  </si>
  <si>
    <t>Trader Giotto's Extra Virgin Olive Oil</t>
  </si>
  <si>
    <t xml:space="preserve">        Saturated Fat (g)</t>
  </si>
  <si>
    <t xml:space="preserve">        Trans Fat (g)</t>
  </si>
  <si>
    <t xml:space="preserve">        Polyunsaturated Fat (g)</t>
  </si>
  <si>
    <t xml:space="preserve">        Monounsaturated Fat (g)</t>
  </si>
  <si>
    <t xml:space="preserve">        Calories from Fat</t>
  </si>
  <si>
    <t xml:space="preserve">        Dietary Fiber (g)</t>
  </si>
  <si>
    <t xml:space="preserve">                Soluble Fiber (g)</t>
  </si>
  <si>
    <t xml:space="preserve">                Insoluble Fiber (g)</t>
  </si>
  <si>
    <t xml:space="preserve">        Sugar (g)</t>
  </si>
  <si>
    <t>Steak</t>
  </si>
  <si>
    <t>QFC Sirloin Tip Side/Center Steak</t>
  </si>
  <si>
    <t>Item</t>
  </si>
  <si>
    <t>Baby spinach</t>
  </si>
  <si>
    <t>Organic cocoa mass, organic cane sugar, organic cocoa butter, cocoa solids 72% minimum</t>
  </si>
  <si>
    <t>Batter (enriched wheat flour and enriched degremed yellow corn meal [both enriched with niacin, reduced iron, thiamin mononitrate, riboflavin, folic acid], sugar, yellow corn flour, salt, leavening [sodium acid pyrophosphate, sodium bicarbonate] dried honey [honey solids, maltodextrin], soybean oil, corn starch, modified food starch, soy flour, onion powder, nonfat dry milk, egg), water, turkey frank (turkey, filtered water, sugar, sea carbonate, spices, paprika, cherry powder [tart cherries, rice flour, sunflower lecithin], extractive of paprika, molasses [sugar cane, molasses], spice extractives). Cooked in soybean oil</t>
  </si>
  <si>
    <t>Light tuna, water, vegetable broth (carrots, celery, peas, soybeans), salt. Contains: tuna, soy</t>
  </si>
  <si>
    <t>Suggested: allocate 1.5 hours every day for working out; work out at least 30 minutes a day (including weekends and holidays; 365 days a year)</t>
  </si>
  <si>
    <t>Lunch</t>
  </si>
  <si>
    <t>Snacks</t>
  </si>
  <si>
    <t>Dinner (Tacos)</t>
  </si>
  <si>
    <t>Dinner</t>
  </si>
  <si>
    <t>Breakfast</t>
  </si>
  <si>
    <t>Dinner Sides</t>
  </si>
  <si>
    <t>Dinner (Potstickers)</t>
  </si>
  <si>
    <t>Dinner (Soup)</t>
  </si>
  <si>
    <t>Dinner (Steak)</t>
  </si>
  <si>
    <t>Trader Joe's Joe's O's Toasted Whole Grain Oats Cereal</t>
  </si>
  <si>
    <t>Trader Joe's Bran Flakes</t>
  </si>
  <si>
    <t>Almond base (filtered water, almonds), tricalcium phosphate, sea salt, gellan gum, dipotassium phosphate, xanthan gum, natural vanilla with other natural flavors, sunflower lecithin, vitamin A palmitate, vitamin D2, D-alpha-tocopherol (vitamin E)</t>
  </si>
  <si>
    <t>Roasted in-shell Virginia peanuts</t>
  </si>
  <si>
    <t>Folger's 100% Columbian Ground Coffee</t>
  </si>
  <si>
    <t>Treadmill, 7 MPH for 1.0+ miles, no breaks or slowing down</t>
  </si>
  <si>
    <t>Treadmill, 2.5 MPH for 0.04 miles (stretch)</t>
  </si>
  <si>
    <t>Body Fat % (BFP)</t>
  </si>
  <si>
    <t>Males: 3-5% essential, 6-13% athletes, 14-17% fitness, 18-24% average, 25%+ obese
Females: 8-12% essential, 13-20% athletes, 21-24% fitness, 25-31% average, 32%+ obese</t>
  </si>
  <si>
    <t>Spaghetti Sauce</t>
  </si>
  <si>
    <t>Dinner (Pasta)</t>
  </si>
  <si>
    <t>Dinner (Beans)</t>
  </si>
  <si>
    <t>30-40 shoulder shrugs (30 lbs x2 free weights)</t>
  </si>
  <si>
    <t>10-15 free weight pushes on back (25 lbs x2)</t>
  </si>
  <si>
    <t>8-12 lat pull machine (140 or 150 lbs)</t>
  </si>
  <si>
    <t>Home Routine 4 (Lazy)</t>
  </si>
  <si>
    <t>Home Routine 1</t>
  </si>
  <si>
    <t>Core Synergistics (from P90X)</t>
  </si>
  <si>
    <t>Broccoli</t>
  </si>
  <si>
    <t>Beets</t>
  </si>
  <si>
    <t>Bell Peppers</t>
  </si>
  <si>
    <t>Boiled Egg</t>
  </si>
  <si>
    <t>Frequency</t>
  </si>
  <si>
    <t>Type</t>
  </si>
  <si>
    <t>Always</t>
  </si>
  <si>
    <t>Always (Alternate)</t>
  </si>
  <si>
    <t>Often (2-4/week)</t>
  </si>
  <si>
    <t>Often (1-2/week)</t>
  </si>
  <si>
    <t>Sometimes (0-1/week)</t>
  </si>
  <si>
    <t>Rarely (0-1/month)</t>
  </si>
  <si>
    <t>Beverage</t>
  </si>
  <si>
    <t xml:space="preserve">        Omega-3 Fatty Acids (mg)</t>
  </si>
  <si>
    <t xml:space="preserve">        Omega-6 Fatty Acids (mg)</t>
  </si>
  <si>
    <t xml:space="preserve">        Calories from Carbohydrate</t>
  </si>
  <si>
    <t xml:space="preserve">        Calories from Protein</t>
  </si>
  <si>
    <t xml:space="preserve">        Calories from Alcohol</t>
  </si>
  <si>
    <t xml:space="preserve">        Other Carbohydrate/Starch (g)</t>
  </si>
  <si>
    <t>?</t>
  </si>
  <si>
    <t>Vitamin A (IU)</t>
  </si>
  <si>
    <t>Vitamin C (mg)</t>
  </si>
  <si>
    <t>Vitamin D (IU)</t>
  </si>
  <si>
    <t>Calcium (mg)</t>
  </si>
  <si>
    <t>Iron (mg)</t>
  </si>
  <si>
    <t>Total Calories</t>
  </si>
  <si>
    <t>Trader Joe's Broccoli One Bunch</t>
  </si>
  <si>
    <t>Trader Joe's Organic Beets</t>
  </si>
  <si>
    <t>Always (Alternative)</t>
  </si>
  <si>
    <t>Pam Pak Green Pepper</t>
  </si>
  <si>
    <t>Vitamin E (IU)</t>
  </si>
  <si>
    <t>Vitamin K (µg)</t>
  </si>
  <si>
    <t>Thiamin (Vitamin B-1) (mg)</t>
  </si>
  <si>
    <t>Riboflavin (Vitamin B-2) (mg)</t>
  </si>
  <si>
    <t>Niacin (mg)</t>
  </si>
  <si>
    <t>Vitamin B6 (mg)</t>
  </si>
  <si>
    <t>Vitamin B9 (Folate) (Folic Acid) (µg)</t>
  </si>
  <si>
    <t>Vitamin B12 (µg)</t>
  </si>
  <si>
    <t>Biotin (µg)</t>
  </si>
  <si>
    <t>Vitamin B5 (Pantothenic Acid) (mg)</t>
  </si>
  <si>
    <t>Phosphorus (mg)</t>
  </si>
  <si>
    <t>Iodine (µg)</t>
  </si>
  <si>
    <t>Magnesium (mg)</t>
  </si>
  <si>
    <t>Zinc (mg)</t>
  </si>
  <si>
    <t>Selenium (µg)</t>
  </si>
  <si>
    <t>Copper (mg)</t>
  </si>
  <si>
    <t>Manganese (mg)</t>
  </si>
  <si>
    <t>Chromium (µg)</t>
  </si>
  <si>
    <t>Molybdenum (µg)</t>
  </si>
  <si>
    <t>Boron (µg)</t>
  </si>
  <si>
    <t>Nickle (µg)</t>
  </si>
  <si>
    <t>Tin (µg)</t>
  </si>
  <si>
    <t>Vanadium (µg)</t>
  </si>
  <si>
    <t>Lycopene (µg)</t>
  </si>
  <si>
    <t>Chloride (mg)</t>
  </si>
  <si>
    <t>Choline (mg)</t>
  </si>
  <si>
    <t>Flouride (µg)</t>
  </si>
  <si>
    <t>Betaine (mg)</t>
  </si>
  <si>
    <t>Phytosterols (mg)</t>
  </si>
  <si>
    <t>Hoody's Oil-Roasted In-Shell Peanuts Virginia (No Salt)</t>
  </si>
  <si>
    <t>Cherry Lane Family Farms Eggs Grade AA Large</t>
  </si>
  <si>
    <t>Chicken egg</t>
  </si>
  <si>
    <t>Beetroot</t>
  </si>
  <si>
    <t>Green sweet pepper</t>
  </si>
  <si>
    <t>Kashi seven whole grain honey puff cereal (hard red wheat, brown rice, honey, cane syrup, barley, triticale, oats, rye, buckwheat, sesame seeds), degerminated yellow corn flour, expeller pressed soy grits, ground degerminated corn, cane syrup, expeller pressed soy protein isolate, oat fiber, wheat bran, expeller pressed soy flour, Kashi seven whole grains &amp; sesame flour (whole: oats, hard red wheat, rye, brown rice, triticale, barley, buckwheat, sesame seeds), salt, natural flavors, annatto extract color. Contains wheat and soy ingredients</t>
  </si>
  <si>
    <t>Kashi seven whole grains and sesame blend (whole: hard red wheat, brown rice, barley, triticale, oats, rye, buckwheat, sesame seeds), soy flakes, brown rice syrup, dried cane syrup, chicory root fiber, whole grain oats, expeller pressed canola oil, honey, salt, cinnamon, mixed tocopherols for freshness. Contains wheat and soy ingredients</t>
  </si>
  <si>
    <t>Whole grain oats (includes the oat bran), modified corn starch, sugar, oat fiber, salt, tripotassium phosphate, vitamin E (mixed tocopherols) added to preserve freshness</t>
  </si>
  <si>
    <t>Rolled whole wheat, wheat bran, naturally milled cane sugar, salt, barley malt</t>
  </si>
  <si>
    <t>Whole grain wheat flour, malted barley flour, salt, dried yeast</t>
  </si>
  <si>
    <t>Ground turkey, natural rosemary flavor</t>
  </si>
  <si>
    <t>Tomato</t>
  </si>
  <si>
    <t>Jalapeño</t>
  </si>
  <si>
    <t>Shredded beef, (cooked beef, water, salt), water, beef base (roasted beef base and concentrated beef stock, salt, soy sauce [water, wheat, soybeans, salt], corn oil, autolyzed yeast extract, maltodextrin from corn, natural flavorings, caramel color), tortilla (corn, water, lime), soybean oil, modified food starch. Contains: wheat, soybeans</t>
  </si>
  <si>
    <t>Water, carrots, potatoes, seasoned beef sirloin burger with onions (sirloin beef, reconstituted onions, potato extract, potassium chloride, salt, spice), tomato puree (water, tomato paste), green beans, peas, contains less than 2% of: modified food starch, wheat flour, potassium chloride, yeast extract, salt, flavoring, beef stock, beef flavor (contains beef stock), maltodextrin, caramel color, gelatin, lactic acid, disodium inosinate and disodium guanylate, spice, onion extract</t>
  </si>
  <si>
    <t>Organic oregano</t>
  </si>
  <si>
    <t>Organic duram whole wheat. Contains wheat ingredients</t>
  </si>
  <si>
    <t>Black peppercorns, white peppercorns, green peppercorns, pink peppercorns</t>
  </si>
  <si>
    <t>Dinner (Soup, Pasta)</t>
  </si>
  <si>
    <t>Fat: 9 calories per gram</t>
  </si>
  <si>
    <t>Protein, Carbs: 4 calories per gram</t>
  </si>
  <si>
    <t>Cultured ultrafiltered nonfat milk, cultured skim milk, blueberries/raspberries/nothing, modified corn starch, natural flavors, sodium citrate, citric acid, maloic acid, sucralose, neotame, acesulfame potassium, vitamin A palmitate, vitamin D3, active cultures with L. acidophilus, B. bifidum. Contains: milk</t>
  </si>
  <si>
    <t>Calcium carbonate, magnesium oxide, potassium chloride, cellulose (plant origin), dicalcium phosphate, ascorbic acid, dl-alpha tocopheryl acetate, croscarmellose, cellulose coating, ferrous fumarate, d-calcium panthothenate, vegetable stearic acid, niacinamide, titanium dioxide color, gelatin, zinc oxide, mannitol, vegetable magnesium stearate, manganese sulfate, silicon dioxide, pyridoxine hydrochloride, cupric sulfate, thiamin monocitrate, riboflavin, vitamin A acetate, beta-carotene, lycopene, FD&amp;C yellow #5 lake, chromium picolinate, folic acid, FD&amp;C yellow #6 lake, potassium iodide, boric acid, sodium selenate, phytonadione, sodium molybdate, biotin, cholecalciferol, sodium metavannadate, stannous chloride, cyanocobalamin, nickel sulfate, FD&amp;C blue #2 lake. Contains: fish (cod, pollock, haddock, hake, cusk, redfish, sole, flounder)</t>
  </si>
  <si>
    <t>Dole Banana</t>
  </si>
  <si>
    <t>Cripps Pink Lady Apple</t>
  </si>
  <si>
    <t>Often (1-4/week)</t>
  </si>
  <si>
    <t>Trader Joe's Molecularly Distilled Omega-3 Fatty Acids Dietary Supplement Odorless</t>
  </si>
  <si>
    <t>1200mg fish oil, 600mg total EPA &amp; DHA, gelatin, glycerin, purified water, for freshness (rosemary extract, ascorbyl palmitate &amp; mixed tocopherols [soy]). Contains: anchovies, sardines, soy</t>
  </si>
  <si>
    <t>Coriander (1 bunch)</t>
  </si>
  <si>
    <t>Water, chili peppers, vinegar, salt, spices, 0.1% sodium benzoate as a preservative</t>
  </si>
  <si>
    <t>Corn masa flour, water, contains 2% or less of: cellulose gum, guar gum, amylase, and propionic acid, benzoic acid and phosphoric acid (to maintain freshness)</t>
  </si>
  <si>
    <t>Trader Joe's Ground Turkey with Natural Flavoring</t>
  </si>
  <si>
    <t>Ground beef</t>
  </si>
  <si>
    <t>Water, coffee grounds</t>
  </si>
  <si>
    <t>Sometimes (6-12/month)</t>
  </si>
  <si>
    <t>100% pure pasteurized orange juice, tricalcium phosphate and vitamin D3</t>
  </si>
  <si>
    <t>Dinner (Taquitos, Potstickers)</t>
  </si>
  <si>
    <t>Trader Giotto's Organic Marinara Sauce</t>
  </si>
  <si>
    <t>Organic tomato puree (water, organic tomato paste), organic tomatoes, organic sugar, organic granulated garlic, organic dried onion, organic olive oil, organic spices (organic black pepper, organic oregano, organic fennel, organic parsley), citric acid</t>
  </si>
  <si>
    <t>Canned Beans</t>
  </si>
  <si>
    <t>Trader Joe's Cannellini White Kidney Beans</t>
  </si>
  <si>
    <t>Eden Organic Black Soy Beans</t>
  </si>
  <si>
    <t>Organic black soy beans, water, kombu seaweed</t>
  </si>
  <si>
    <t>Prepared white kidney beans, water, salt and calcium chloride to maintain firmness</t>
  </si>
  <si>
    <t>McCormick Taco Seasoning Mix Original &lt;TODO: no salt added&gt;</t>
  </si>
  <si>
    <t>Jalapeños (6 large)</t>
  </si>
  <si>
    <t>Cow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</si>
</sst>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
    <numFmt numFmtId="165" formatCode="0.0"/>
    <numFmt numFmtId="166" formatCode="0.000"/>
    <numFmt numFmtId="167" formatCode="&quot;$&quot;#,##0.00"/>
  </numFmts>
  <fonts count="6" x14ac:knownFonts="1">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0ED6F"/>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43">
    <border>
      <left/>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bottom style="hair">
        <color indexed="64"/>
      </bottom>
      <diagonal/>
    </border>
    <border>
      <left style="medium">
        <color auto="1"/>
      </left>
      <right/>
      <top style="hair">
        <color auto="1"/>
      </top>
      <bottom style="hair">
        <color auto="1"/>
      </bottom>
      <diagonal/>
    </border>
    <border>
      <left/>
      <right/>
      <top style="hair">
        <color auto="1"/>
      </top>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hair">
        <color auto="1"/>
      </right>
      <top/>
      <bottom/>
      <diagonal/>
    </border>
    <border>
      <left style="hair">
        <color auto="1"/>
      </left>
      <right style="hair">
        <color auto="1"/>
      </right>
      <top/>
      <bottom/>
      <diagonal/>
    </border>
    <border>
      <left/>
      <right style="hair">
        <color auto="1"/>
      </right>
      <top/>
      <bottom style="thin">
        <color indexed="64"/>
      </bottom>
      <diagonal/>
    </border>
    <border>
      <left style="hair">
        <color auto="1"/>
      </left>
      <right style="hair">
        <color auto="1"/>
      </right>
      <top/>
      <bottom style="thin">
        <color indexed="64"/>
      </bottom>
      <diagonal/>
    </border>
    <border>
      <left/>
      <right style="hair">
        <color auto="1"/>
      </right>
      <top/>
      <bottom style="medium">
        <color auto="1"/>
      </bottom>
      <diagonal/>
    </border>
    <border>
      <left style="hair">
        <color auto="1"/>
      </left>
      <right style="hair">
        <color auto="1"/>
      </right>
      <top/>
      <bottom style="medium">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medium">
        <color auto="1"/>
      </bottom>
      <diagonal/>
    </border>
    <border>
      <left style="hair">
        <color auto="1"/>
      </left>
      <right style="thin">
        <color indexed="64"/>
      </right>
      <top style="thin">
        <color auto="1"/>
      </top>
      <bottom style="medium">
        <color auto="1"/>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right style="hair">
        <color auto="1"/>
      </right>
      <top style="thin">
        <color indexed="64"/>
      </top>
      <bottom style="medium">
        <color auto="1"/>
      </bottom>
      <diagonal/>
    </border>
    <border>
      <left style="thin">
        <color indexed="64"/>
      </left>
      <right style="thin">
        <color indexed="64"/>
      </right>
      <top/>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style="hair">
        <color auto="1"/>
      </top>
      <bottom/>
      <diagonal/>
    </border>
    <border>
      <left style="hair">
        <color auto="1"/>
      </left>
      <right style="hair">
        <color auto="1"/>
      </right>
      <top style="hair">
        <color auto="1"/>
      </top>
      <bottom/>
      <diagonal/>
    </border>
    <border>
      <left style="thin">
        <color indexed="64"/>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s>
  <cellStyleXfs count="2">
    <xf numFmtId="0" fontId="0" fillId="0" borderId="0"/>
    <xf numFmtId="0" fontId="1" fillId="0" borderId="0" applyNumberFormat="0" applyFill="0" applyBorder="0" applyAlignment="0" applyProtection="0"/>
  </cellStyleXfs>
  <cellXfs count="174">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center"/>
    </xf>
    <xf numFmtId="0" fontId="3" fillId="0" borderId="1" xfId="0" applyFont="1" applyBorder="1" applyAlignment="1">
      <alignment vertical="center"/>
    </xf>
    <xf numFmtId="0" fontId="0" fillId="0" borderId="1" xfId="0" applyBorder="1"/>
    <xf numFmtId="0" fontId="3" fillId="0" borderId="0" xfId="0" applyFont="1" applyBorder="1" applyAlignment="1">
      <alignment vertical="center"/>
    </xf>
    <xf numFmtId="0" fontId="0" fillId="0" borderId="0" xfId="0" applyBorder="1"/>
    <xf numFmtId="0" fontId="0" fillId="0" borderId="3" xfId="0" applyBorder="1"/>
    <xf numFmtId="0" fontId="3" fillId="0" borderId="3" xfId="0" applyFont="1" applyBorder="1" applyAlignment="1">
      <alignment vertical="center"/>
    </xf>
    <xf numFmtId="0" fontId="0" fillId="0" borderId="0" xfId="0" applyBorder="1" applyAlignment="1">
      <alignment horizont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xf numFmtId="0" fontId="0" fillId="0" borderId="0" xfId="0" applyBorder="1" applyAlignment="1"/>
    <xf numFmtId="0" fontId="3" fillId="0" borderId="9"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5" xfId="0" applyFont="1" applyBorder="1" applyAlignment="1">
      <alignment vertical="center"/>
    </xf>
    <xf numFmtId="0" fontId="0" fillId="0" borderId="0" xfId="0" applyAlignment="1">
      <alignment vertical="top"/>
    </xf>
    <xf numFmtId="0" fontId="3" fillId="0" borderId="9" xfId="0" applyFont="1" applyBorder="1" applyAlignment="1">
      <alignment horizontal="center" vertical="top"/>
    </xf>
    <xf numFmtId="0" fontId="3" fillId="0" borderId="9" xfId="0" applyFont="1" applyBorder="1" applyAlignment="1">
      <alignment vertical="top"/>
    </xf>
    <xf numFmtId="164" fontId="3" fillId="0" borderId="11" xfId="0" applyNumberFormat="1" applyFont="1" applyBorder="1" applyAlignment="1">
      <alignment horizontal="center" vertical="top"/>
    </xf>
    <xf numFmtId="0" fontId="3" fillId="0" borderId="11" xfId="0" applyFont="1" applyBorder="1" applyAlignment="1">
      <alignment vertical="top"/>
    </xf>
    <xf numFmtId="0" fontId="3" fillId="0" borderId="11" xfId="0" applyFont="1" applyBorder="1" applyAlignment="1">
      <alignment horizontal="center" vertical="top"/>
    </xf>
    <xf numFmtId="0" fontId="3" fillId="0" borderId="11" xfId="0" applyNumberFormat="1" applyFont="1" applyBorder="1" applyAlignment="1">
      <alignment horizontal="center" vertical="top"/>
    </xf>
    <xf numFmtId="0" fontId="3" fillId="0" borderId="15" xfId="0" applyNumberFormat="1" applyFont="1" applyBorder="1" applyAlignment="1">
      <alignment horizontal="center" vertical="top"/>
    </xf>
    <xf numFmtId="0" fontId="3" fillId="0" borderId="15" xfId="0" applyFont="1" applyBorder="1" applyAlignment="1">
      <alignment vertical="top"/>
    </xf>
    <xf numFmtId="0" fontId="3" fillId="0" borderId="15" xfId="0" applyFont="1" applyBorder="1" applyAlignment="1">
      <alignment horizontal="center" vertical="top"/>
    </xf>
    <xf numFmtId="165" fontId="3" fillId="0" borderId="11" xfId="0" applyNumberFormat="1" applyFont="1" applyBorder="1" applyAlignment="1">
      <alignment horizontal="center" vertical="top"/>
    </xf>
    <xf numFmtId="9" fontId="3" fillId="0" borderId="11" xfId="0" applyNumberFormat="1" applyFont="1" applyBorder="1" applyAlignment="1">
      <alignment horizontal="center" vertical="top"/>
    </xf>
    <xf numFmtId="0" fontId="3" fillId="0" borderId="11" xfId="0" applyFont="1" applyBorder="1" applyAlignment="1">
      <alignment vertical="top" wrapText="1"/>
    </xf>
    <xf numFmtId="0" fontId="3" fillId="0" borderId="9" xfId="0" applyNumberFormat="1" applyFont="1" applyBorder="1" applyAlignment="1">
      <alignment horizontal="center" vertical="top"/>
    </xf>
    <xf numFmtId="0" fontId="0" fillId="0" borderId="0" xfId="0" applyAlignment="1">
      <alignment horizontal="left"/>
    </xf>
    <xf numFmtId="0" fontId="0" fillId="0" borderId="0" xfId="0" applyAlignment="1">
      <alignment horizontal="left" vertical="top"/>
    </xf>
    <xf numFmtId="0" fontId="0" fillId="0" borderId="0" xfId="0" applyAlignment="1">
      <alignment horizontal="center" textRotation="90"/>
    </xf>
    <xf numFmtId="0" fontId="3" fillId="0" borderId="0" xfId="0" applyFont="1" applyBorder="1" applyAlignment="1">
      <alignment vertical="top"/>
    </xf>
    <xf numFmtId="0" fontId="3" fillId="0" borderId="0" xfId="0" applyFont="1" applyBorder="1" applyAlignment="1">
      <alignment horizontal="center" vertical="top"/>
    </xf>
    <xf numFmtId="0" fontId="0" fillId="0" borderId="0" xfId="0" applyBorder="1" applyAlignment="1">
      <alignment horizontal="center" vertical="center" textRotation="90" wrapText="1"/>
    </xf>
    <xf numFmtId="165" fontId="3" fillId="0" borderId="0" xfId="0" applyNumberFormat="1" applyFont="1" applyBorder="1" applyAlignment="1">
      <alignment horizontal="center" vertical="top"/>
    </xf>
    <xf numFmtId="0" fontId="3" fillId="0" borderId="0" xfId="0" applyFont="1" applyAlignment="1">
      <alignment horizontal="center" vertical="center"/>
    </xf>
    <xf numFmtId="0" fontId="3" fillId="0" borderId="0" xfId="0" applyFont="1" applyAlignment="1">
      <alignment horizontal="left"/>
    </xf>
    <xf numFmtId="2" fontId="3" fillId="0" borderId="0" xfId="0" applyNumberFormat="1" applyFont="1" applyAlignment="1">
      <alignment horizontal="center" vertical="center"/>
    </xf>
    <xf numFmtId="1" fontId="3" fillId="0" borderId="20" xfId="0" applyNumberFormat="1" applyFont="1" applyBorder="1" applyAlignment="1">
      <alignment horizontal="center" vertical="center"/>
    </xf>
    <xf numFmtId="1"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3" xfId="0" applyBorder="1" applyAlignment="1">
      <alignment horizontal="left"/>
    </xf>
    <xf numFmtId="1" fontId="3" fillId="2" borderId="21" xfId="0" applyNumberFormat="1" applyFont="1" applyFill="1" applyBorder="1" applyAlignment="1">
      <alignment horizontal="center" vertical="center"/>
    </xf>
    <xf numFmtId="0" fontId="3" fillId="0" borderId="15" xfId="0" applyFont="1" applyBorder="1" applyAlignment="1">
      <alignment horizontal="left" vertical="center"/>
    </xf>
    <xf numFmtId="0" fontId="3" fillId="0" borderId="27" xfId="0" applyFont="1" applyBorder="1" applyAlignment="1">
      <alignment horizontal="center" vertical="center"/>
    </xf>
    <xf numFmtId="0" fontId="3" fillId="0" borderId="11" xfId="0" applyFont="1" applyBorder="1" applyAlignment="1">
      <alignment horizontal="left" vertical="center"/>
    </xf>
    <xf numFmtId="0" fontId="3" fillId="0" borderId="29" xfId="0" applyFont="1" applyBorder="1" applyAlignment="1">
      <alignment horizontal="center" vertical="center"/>
    </xf>
    <xf numFmtId="0" fontId="3" fillId="0" borderId="11" xfId="0" applyFont="1" applyFill="1" applyBorder="1" applyAlignment="1">
      <alignment horizontal="left" vertical="center"/>
    </xf>
    <xf numFmtId="0" fontId="3" fillId="0" borderId="29" xfId="0" applyFont="1" applyFill="1" applyBorder="1" applyAlignment="1">
      <alignment horizontal="center" vertical="center"/>
    </xf>
    <xf numFmtId="0" fontId="0" fillId="0" borderId="30" xfId="0" applyBorder="1" applyAlignment="1">
      <alignment horizontal="center" textRotation="90"/>
    </xf>
    <xf numFmtId="0" fontId="0" fillId="0" borderId="31" xfId="0" applyBorder="1" applyAlignment="1">
      <alignment horizontal="center" textRotation="90"/>
    </xf>
    <xf numFmtId="8" fontId="3" fillId="0" borderId="32" xfId="0" applyNumberFormat="1" applyFont="1" applyBorder="1" applyAlignment="1">
      <alignment horizontal="center" vertical="center"/>
    </xf>
    <xf numFmtId="8" fontId="3" fillId="0" borderId="33" xfId="0" applyNumberFormat="1" applyFont="1" applyBorder="1" applyAlignment="1">
      <alignment horizontal="center" vertical="center"/>
    </xf>
    <xf numFmtId="0" fontId="0" fillId="0" borderId="0" xfId="0" applyBorder="1" applyAlignment="1">
      <alignment horizontal="left" vertical="center"/>
    </xf>
    <xf numFmtId="0" fontId="3" fillId="0" borderId="3" xfId="0" applyFont="1" applyBorder="1" applyAlignment="1">
      <alignment vertical="top"/>
    </xf>
    <xf numFmtId="0" fontId="0" fillId="0" borderId="3" xfId="0" applyBorder="1" applyAlignment="1">
      <alignment vertical="center"/>
    </xf>
    <xf numFmtId="0" fontId="3" fillId="0" borderId="2" xfId="0" applyFont="1" applyBorder="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horizontal="center" vertical="center"/>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0" xfId="0" applyNumberFormat="1" applyFont="1" applyBorder="1" applyAlignment="1">
      <alignment horizontal="center" vertical="center"/>
    </xf>
    <xf numFmtId="2" fontId="3" fillId="0" borderId="10" xfId="0" applyNumberFormat="1" applyFont="1" applyBorder="1" applyAlignment="1">
      <alignment horizontal="center" vertical="center"/>
    </xf>
    <xf numFmtId="0" fontId="3" fillId="0" borderId="4" xfId="0" applyFont="1" applyBorder="1" applyAlignment="1">
      <alignment horizontal="center" vertical="center"/>
    </xf>
    <xf numFmtId="2" fontId="3" fillId="0" borderId="6" xfId="0" applyNumberFormat="1" applyFont="1" applyBorder="1" applyAlignment="1">
      <alignment horizontal="center" vertical="center"/>
    </xf>
    <xf numFmtId="0" fontId="3" fillId="0" borderId="5" xfId="0" applyFont="1" applyBorder="1" applyAlignment="1">
      <alignment vertical="center"/>
    </xf>
    <xf numFmtId="2" fontId="3" fillId="0" borderId="9" xfId="0" applyNumberFormat="1" applyFont="1" applyBorder="1" applyAlignment="1">
      <alignment horizontal="center" vertical="center"/>
    </xf>
    <xf numFmtId="0" fontId="3" fillId="0" borderId="16" xfId="0" applyFont="1" applyBorder="1" applyAlignment="1">
      <alignment vertical="center" wrapText="1"/>
    </xf>
    <xf numFmtId="0" fontId="2" fillId="0" borderId="0" xfId="0" applyFont="1" applyAlignment="1">
      <alignment vertical="center"/>
    </xf>
    <xf numFmtId="0" fontId="3" fillId="0" borderId="17" xfId="0" applyFont="1" applyBorder="1" applyAlignment="1">
      <alignment vertical="top"/>
    </xf>
    <xf numFmtId="0" fontId="0" fillId="0" borderId="34" xfId="0" applyBorder="1" applyAlignment="1">
      <alignment horizontal="center" textRotation="90"/>
    </xf>
    <xf numFmtId="8" fontId="3" fillId="0" borderId="8" xfId="0" applyNumberFormat="1" applyFont="1" applyBorder="1"/>
    <xf numFmtId="167" fontId="3" fillId="0" borderId="0" xfId="0" applyNumberFormat="1" applyFont="1" applyBorder="1" applyAlignment="1">
      <alignment horizontal="center" vertical="center"/>
    </xf>
    <xf numFmtId="0" fontId="0" fillId="0" borderId="0" xfId="0" applyFont="1" applyAlignment="1">
      <alignment horizontal="center" wrapText="1"/>
    </xf>
    <xf numFmtId="0" fontId="3" fillId="0" borderId="17" xfId="0" applyNumberFormat="1" applyFont="1" applyBorder="1" applyAlignment="1">
      <alignment horizontal="center" vertical="top"/>
    </xf>
    <xf numFmtId="14" fontId="3" fillId="0" borderId="0" xfId="0" applyNumberFormat="1" applyFont="1" applyBorder="1" applyAlignment="1">
      <alignment horizontal="center" textRotation="90" wrapText="1"/>
    </xf>
    <xf numFmtId="2" fontId="3" fillId="0" borderId="7" xfId="0" applyNumberFormat="1" applyFont="1" applyBorder="1" applyAlignment="1">
      <alignment horizontal="center" vertical="center"/>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17" xfId="0" applyFont="1" applyBorder="1" applyAlignment="1">
      <alignment horizontal="left" vertical="top" wrapText="1"/>
    </xf>
    <xf numFmtId="0" fontId="4" fillId="0" borderId="11" xfId="1" applyFont="1" applyBorder="1" applyAlignment="1">
      <alignment horizontal="left" vertical="top" wrapText="1"/>
    </xf>
    <xf numFmtId="0" fontId="4" fillId="0" borderId="11" xfId="0" applyFont="1" applyBorder="1" applyAlignment="1">
      <alignment horizontal="left" vertical="top" wrapText="1"/>
    </xf>
    <xf numFmtId="0" fontId="3" fillId="0" borderId="11" xfId="0" applyFont="1" applyBorder="1" applyAlignment="1">
      <alignment horizontal="center" vertical="top" wrapText="1"/>
    </xf>
    <xf numFmtId="166" fontId="3" fillId="0" borderId="11" xfId="0" applyNumberFormat="1" applyFont="1" applyBorder="1" applyAlignment="1">
      <alignment horizontal="center" vertical="top"/>
    </xf>
    <xf numFmtId="0" fontId="0" fillId="0" borderId="0" xfId="0" applyBorder="1" applyAlignment="1">
      <alignment vertical="top"/>
    </xf>
    <xf numFmtId="0" fontId="3" fillId="0" borderId="9" xfId="0" applyFont="1" applyBorder="1" applyAlignment="1">
      <alignment horizontal="center" vertical="top" wrapText="1"/>
    </xf>
    <xf numFmtId="166" fontId="3" fillId="0" borderId="9" xfId="0" applyNumberFormat="1" applyFont="1" applyBorder="1" applyAlignment="1">
      <alignment horizontal="center" vertical="top"/>
    </xf>
    <xf numFmtId="0" fontId="3" fillId="0" borderId="0" xfId="0" applyFont="1" applyAlignment="1">
      <alignment horizontal="left" wrapText="1"/>
    </xf>
    <xf numFmtId="0" fontId="3" fillId="7" borderId="1" xfId="0" applyFont="1" applyFill="1" applyBorder="1" applyAlignment="1">
      <alignment horizontal="center" vertical="center" textRotation="90" wrapText="1"/>
    </xf>
    <xf numFmtId="14" fontId="3" fillId="0" borderId="35" xfId="0" applyNumberFormat="1" applyFont="1" applyBorder="1" applyAlignment="1">
      <alignment horizontal="center" textRotation="90" wrapText="1"/>
    </xf>
    <xf numFmtId="4" fontId="3" fillId="0" borderId="11" xfId="0" applyNumberFormat="1" applyFont="1" applyBorder="1" applyAlignment="1">
      <alignment vertical="top"/>
    </xf>
    <xf numFmtId="0" fontId="3" fillId="0" borderId="15" xfId="0" applyFont="1" applyBorder="1" applyAlignment="1">
      <alignment horizontal="center" vertical="center"/>
    </xf>
    <xf numFmtId="0" fontId="3" fillId="0" borderId="11" xfId="0" applyFont="1" applyFill="1" applyBorder="1" applyAlignment="1">
      <alignment horizontal="center" vertical="center"/>
    </xf>
    <xf numFmtId="0" fontId="3" fillId="0" borderId="36" xfId="0" applyFont="1" applyBorder="1" applyAlignment="1">
      <alignment horizontal="left" vertical="center"/>
    </xf>
    <xf numFmtId="10" fontId="3" fillId="0" borderId="11" xfId="0" applyNumberFormat="1" applyFont="1" applyBorder="1" applyAlignment="1">
      <alignment horizontal="center" vertical="top"/>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0" borderId="0" xfId="0" applyFont="1" applyFill="1" applyBorder="1" applyAlignment="1">
      <alignment vertical="center"/>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Fill="1" applyBorder="1" applyAlignment="1">
      <alignment horizontal="left" vertical="center"/>
    </xf>
    <xf numFmtId="0" fontId="3" fillId="0" borderId="39" xfId="0" applyFont="1" applyFill="1" applyBorder="1" applyAlignment="1">
      <alignmen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29" xfId="0" applyFont="1" applyBorder="1" applyAlignment="1">
      <alignment horizontal="left" vertical="center" wrapText="1"/>
    </xf>
    <xf numFmtId="0" fontId="3" fillId="0" borderId="29" xfId="0" applyFont="1" applyFill="1" applyBorder="1" applyAlignment="1">
      <alignment horizontal="left" vertical="center"/>
    </xf>
    <xf numFmtId="0" fontId="3" fillId="0" borderId="40" xfId="0" applyFont="1" applyFill="1" applyBorder="1" applyAlignment="1">
      <alignment vertical="center"/>
    </xf>
    <xf numFmtId="0" fontId="3" fillId="0" borderId="23" xfId="0" applyNumberFormat="1" applyFont="1" applyBorder="1" applyAlignment="1">
      <alignment horizontal="center" vertical="center"/>
    </xf>
    <xf numFmtId="0" fontId="0" fillId="9" borderId="25" xfId="0" applyFill="1" applyBorder="1" applyAlignment="1">
      <alignment horizontal="center" textRotation="90"/>
    </xf>
    <xf numFmtId="0" fontId="0" fillId="10" borderId="25" xfId="0" applyFill="1" applyBorder="1" applyAlignment="1">
      <alignment horizontal="center" textRotation="90"/>
    </xf>
    <xf numFmtId="0" fontId="0" fillId="11" borderId="24" xfId="0" applyFont="1" applyFill="1" applyBorder="1" applyAlignment="1">
      <alignment horizontal="center" textRotation="90"/>
    </xf>
    <xf numFmtId="0" fontId="0" fillId="11" borderId="25" xfId="0" applyFill="1" applyBorder="1" applyAlignment="1">
      <alignment horizontal="center" textRotation="90"/>
    </xf>
    <xf numFmtId="0" fontId="0" fillId="4" borderId="25" xfId="0" applyFill="1" applyBorder="1" applyAlignment="1">
      <alignment horizontal="center" textRotation="90"/>
    </xf>
    <xf numFmtId="0" fontId="0" fillId="5" borderId="25" xfId="0" applyFill="1" applyBorder="1" applyAlignment="1">
      <alignment horizontal="center" textRotation="90"/>
    </xf>
    <xf numFmtId="0" fontId="0" fillId="12" borderId="25" xfId="0" applyFill="1" applyBorder="1" applyAlignment="1">
      <alignment horizontal="center" textRotation="90"/>
    </xf>
    <xf numFmtId="0" fontId="3" fillId="0" borderId="21" xfId="0" applyNumberFormat="1" applyFont="1" applyBorder="1" applyAlignment="1">
      <alignment horizontal="center" vertical="center"/>
    </xf>
    <xf numFmtId="0" fontId="3" fillId="10" borderId="27" xfId="0" applyFont="1" applyFill="1" applyBorder="1" applyAlignment="1">
      <alignment horizontal="center" vertical="center"/>
    </xf>
    <xf numFmtId="0" fontId="3" fillId="10" borderId="29"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9" xfId="0" applyFont="1" applyFill="1" applyBorder="1" applyAlignment="1">
      <alignment horizontal="center" vertical="center"/>
    </xf>
    <xf numFmtId="0" fontId="5" fillId="4" borderId="29"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29" xfId="0" applyFont="1" applyFill="1" applyBorder="1" applyAlignment="1">
      <alignment horizontal="center" vertical="center"/>
    </xf>
    <xf numFmtId="0" fontId="5" fillId="11" borderId="29"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9" xfId="0" applyFont="1" applyFill="1" applyBorder="1" applyAlignment="1">
      <alignment horizontal="center" vertical="center"/>
    </xf>
    <xf numFmtId="0" fontId="3" fillId="9" borderId="27" xfId="0" applyFont="1" applyFill="1" applyBorder="1" applyAlignment="1">
      <alignment horizontal="center" vertical="center"/>
    </xf>
    <xf numFmtId="0" fontId="3" fillId="9" borderId="29" xfId="0" applyFont="1" applyFill="1" applyBorder="1" applyAlignment="1">
      <alignment horizontal="center" vertical="center"/>
    </xf>
    <xf numFmtId="0" fontId="0" fillId="4" borderId="25" xfId="0" applyFont="1" applyFill="1" applyBorder="1" applyAlignment="1">
      <alignment horizontal="center" textRotation="90"/>
    </xf>
    <xf numFmtId="0" fontId="3" fillId="12" borderId="27" xfId="0" applyFont="1" applyFill="1" applyBorder="1" applyAlignment="1">
      <alignment horizontal="center" vertical="center"/>
    </xf>
    <xf numFmtId="0" fontId="3" fillId="12" borderId="29" xfId="0" applyFont="1" applyFill="1" applyBorder="1" applyAlignment="1">
      <alignment horizontal="center" vertical="center"/>
    </xf>
    <xf numFmtId="0" fontId="3" fillId="11" borderId="26" xfId="0" applyFont="1" applyFill="1" applyBorder="1" applyAlignment="1">
      <alignment horizontal="center" vertical="center"/>
    </xf>
    <xf numFmtId="0" fontId="3" fillId="11" borderId="28" xfId="0" applyFont="1" applyFill="1" applyBorder="1" applyAlignment="1">
      <alignment horizontal="center" vertical="center"/>
    </xf>
    <xf numFmtId="165" fontId="3" fillId="9" borderId="29" xfId="0" applyNumberFormat="1" applyFont="1" applyFill="1" applyBorder="1" applyAlignment="1">
      <alignment horizontal="center" vertical="center"/>
    </xf>
    <xf numFmtId="0" fontId="0" fillId="2" borderId="25" xfId="0" applyFill="1" applyBorder="1" applyAlignment="1">
      <alignment horizontal="center" textRotation="90"/>
    </xf>
    <xf numFmtId="0" fontId="0" fillId="2" borderId="30" xfId="0" applyFill="1" applyBorder="1" applyAlignment="1">
      <alignment horizontal="center" textRotation="90"/>
    </xf>
    <xf numFmtId="0" fontId="3" fillId="2" borderId="27"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5" fillId="2" borderId="29" xfId="0" applyNumberFormat="1" applyFont="1" applyFill="1" applyBorder="1" applyAlignment="1">
      <alignment horizontal="center" vertical="center"/>
    </xf>
    <xf numFmtId="0" fontId="4" fillId="2" borderId="29" xfId="0" applyNumberFormat="1" applyFont="1" applyFill="1" applyBorder="1" applyAlignment="1">
      <alignment horizontal="center" vertical="center"/>
    </xf>
    <xf numFmtId="0" fontId="5" fillId="5" borderId="29" xfId="0" applyFont="1" applyFill="1" applyBorder="1" applyAlignment="1">
      <alignment horizontal="center" vertical="center"/>
    </xf>
    <xf numFmtId="0" fontId="5" fillId="12" borderId="29" xfId="0" applyFont="1" applyFill="1" applyBorder="1" applyAlignment="1">
      <alignment horizontal="center" vertical="center"/>
    </xf>
    <xf numFmtId="0" fontId="5" fillId="10" borderId="29" xfId="0" applyNumberFormat="1" applyFont="1" applyFill="1" applyBorder="1" applyAlignment="1">
      <alignment horizontal="center" vertical="center"/>
    </xf>
    <xf numFmtId="0" fontId="3" fillId="2" borderId="21" xfId="0" applyNumberFormat="1" applyFont="1" applyFill="1" applyBorder="1" applyAlignment="1">
      <alignment horizontal="center" vertical="center"/>
    </xf>
    <xf numFmtId="8" fontId="3" fillId="0" borderId="36" xfId="0" applyNumberFormat="1" applyFont="1" applyBorder="1" applyAlignment="1">
      <alignment horizontal="center" vertical="center"/>
    </xf>
    <xf numFmtId="0" fontId="3" fillId="11" borderId="41" xfId="0" applyFont="1" applyFill="1" applyBorder="1" applyAlignment="1">
      <alignment horizontal="center" vertical="center"/>
    </xf>
    <xf numFmtId="0" fontId="3" fillId="0" borderId="0" xfId="0" applyFont="1" applyBorder="1" applyAlignment="1">
      <alignment horizontal="center"/>
    </xf>
    <xf numFmtId="0" fontId="3" fillId="4" borderId="0" xfId="0" applyFont="1" applyFill="1" applyBorder="1" applyAlignment="1">
      <alignment horizontal="center" vertical="center" textRotation="90"/>
    </xf>
    <xf numFmtId="0" fontId="3" fillId="3" borderId="1" xfId="0" applyFont="1" applyFill="1" applyBorder="1" applyAlignment="1">
      <alignment horizontal="center" vertical="center" textRotation="90"/>
    </xf>
    <xf numFmtId="0" fontId="3" fillId="3" borderId="0" xfId="0" applyFont="1" applyFill="1" applyBorder="1" applyAlignment="1">
      <alignment horizontal="center" vertical="center" textRotation="90"/>
    </xf>
    <xf numFmtId="0" fontId="3" fillId="6" borderId="0" xfId="0" applyFont="1" applyFill="1" applyBorder="1" applyAlignment="1">
      <alignment horizontal="center" vertical="center" textRotation="90" wrapText="1"/>
    </xf>
    <xf numFmtId="0" fontId="3" fillId="6" borderId="0" xfId="0" applyFont="1" applyFill="1" applyBorder="1" applyAlignment="1">
      <alignment horizontal="center" vertical="center" textRotation="90"/>
    </xf>
    <xf numFmtId="0" fontId="3" fillId="5" borderId="0" xfId="0" applyFont="1" applyFill="1" applyBorder="1" applyAlignment="1">
      <alignment horizontal="center" vertical="center" textRotation="90" wrapText="1"/>
    </xf>
    <xf numFmtId="0" fontId="3" fillId="8" borderId="0" xfId="0" applyFont="1" applyFill="1" applyBorder="1" applyAlignment="1">
      <alignment horizontal="center" vertical="center" textRotation="90"/>
    </xf>
    <xf numFmtId="0" fontId="3" fillId="5" borderId="0" xfId="0" applyFont="1" applyFill="1" applyBorder="1" applyAlignment="1">
      <alignment horizontal="center" vertical="center" textRotation="90"/>
    </xf>
    <xf numFmtId="0" fontId="3" fillId="0" borderId="8" xfId="0" applyFont="1" applyBorder="1" applyAlignment="1">
      <alignment horizontal="right"/>
    </xf>
    <xf numFmtId="0" fontId="0" fillId="0" borderId="0" xfId="0" applyAlignment="1">
      <alignment horizontal="right"/>
    </xf>
    <xf numFmtId="0" fontId="3" fillId="0" borderId="42" xfId="0" applyFont="1" applyBorder="1" applyAlignment="1">
      <alignment horizontal="center" vertical="center"/>
    </xf>
    <xf numFmtId="0" fontId="3" fillId="0" borderId="27" xfId="0" applyFont="1" applyBorder="1" applyAlignment="1">
      <alignment vertical="center"/>
    </xf>
    <xf numFmtId="0" fontId="3" fillId="0" borderId="29" xfId="0" applyFont="1" applyBorder="1" applyAlignment="1">
      <alignment vertical="center"/>
    </xf>
    <xf numFmtId="0" fontId="3" fillId="0" borderId="29" xfId="0" applyFont="1" applyFill="1" applyBorder="1" applyAlignment="1">
      <alignment vertical="center"/>
    </xf>
  </cellXfs>
  <cellStyles count="2">
    <cellStyle name="Hyperlink" xfId="1" builtinId="8"/>
    <cellStyle name="Normal" xfId="0" builtinId="0"/>
  </cellStyles>
  <dxfs count="8">
    <dxf>
      <font>
        <b/>
        <i val="0"/>
        <color theme="0"/>
      </font>
      <fill>
        <gradientFill type="path" left="0.5" right="0.5" top="0.5" bottom="0.5">
          <stop position="0">
            <color rgb="FF00CC00"/>
          </stop>
          <stop position="1">
            <color rgb="FF006600"/>
          </stop>
        </gradientFill>
      </fill>
    </dxf>
    <dxf>
      <fill>
        <patternFill>
          <bgColor rgb="FFFFFF00"/>
        </patternFill>
      </fill>
    </dxf>
    <dxf>
      <font>
        <b/>
        <i val="0"/>
        <color theme="0"/>
      </font>
      <fill>
        <gradientFill type="path" left="0.5" right="0.5" top="0.5" bottom="0.5">
          <stop position="0">
            <color rgb="FF00CC00"/>
          </stop>
          <stop position="1">
            <color rgb="FF006600"/>
          </stop>
        </gradientFill>
      </fill>
    </dxf>
    <dxf>
      <fill>
        <patternFill>
          <bgColor rgb="FFFFFF00"/>
        </patternFill>
      </fill>
    </dxf>
    <dxf>
      <font>
        <b/>
        <i val="0"/>
        <color theme="0" tint="-4.9989318521683403E-2"/>
      </font>
      <fill>
        <gradientFill type="path" left="0.5" right="0.5" top="0.5" bottom="0.5">
          <stop position="0">
            <color rgb="FF00CC00"/>
          </stop>
          <stop position="1">
            <color rgb="FF006600"/>
          </stop>
        </gradientFill>
      </fill>
    </dxf>
    <dxf>
      <font>
        <b/>
        <i val="0"/>
        <color theme="0" tint="-4.9989318521683403E-2"/>
      </font>
      <fill>
        <gradientFill type="path" left="0.5" right="0.5" top="0.5" bottom="0.5">
          <stop position="0">
            <color rgb="FFFF0000"/>
          </stop>
          <stop position="1">
            <color rgb="FF540000"/>
          </stop>
        </gradientFill>
      </fill>
    </dxf>
    <dxf>
      <fill>
        <patternFill>
          <bgColor rgb="FFFFFF00"/>
        </patternFill>
      </fill>
    </dxf>
    <dxf>
      <fill>
        <patternFill>
          <bgColor rgb="FF00B050"/>
        </patternFill>
      </fill>
    </dxf>
  </dxfs>
  <tableStyles count="0" defaultTableStyle="TableStyleMedium2" defaultPivotStyle="PivotStyleLight16"/>
  <colors>
    <mruColors>
      <color rgb="FFF0ED6F"/>
      <color rgb="FF00CC00"/>
      <color rgb="FF006600"/>
      <color rgb="FF540000"/>
      <color rgb="FFE6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86"/>
  <sheetViews>
    <sheetView showGridLines="0" workbookViewId="0">
      <pane xSplit="4" ySplit="1" topLeftCell="E2" activePane="bottomRight" state="frozen"/>
      <selection pane="topRight" activeCell="E1" sqref="E1"/>
      <selection pane="bottomLeft" activeCell="A2" sqref="A2"/>
      <selection pane="bottomRight" activeCell="E2" sqref="E2"/>
    </sheetView>
  </sheetViews>
  <sheetFormatPr defaultRowHeight="15" x14ac:dyDescent="0.25"/>
  <cols>
    <col min="1" max="2" width="2.85546875" customWidth="1"/>
    <col min="3" max="3" width="51.5703125" customWidth="1"/>
    <col min="4" max="4" width="8.42578125" bestFit="1" customWidth="1"/>
    <col min="5" max="6" width="8" bestFit="1" customWidth="1"/>
    <col min="7" max="7" width="13.140625" bestFit="1" customWidth="1"/>
    <col min="8" max="8" width="72.28515625" customWidth="1"/>
    <col min="9" max="10" width="71.42578125" customWidth="1"/>
  </cols>
  <sheetData>
    <row r="1" spans="2:10" ht="55.5" x14ac:dyDescent="0.25">
      <c r="D1" s="100" t="s">
        <v>105</v>
      </c>
      <c r="E1" s="159" t="s">
        <v>115</v>
      </c>
      <c r="F1" s="159"/>
      <c r="G1" s="41" t="s">
        <v>66</v>
      </c>
      <c r="H1" s="41" t="s">
        <v>9</v>
      </c>
      <c r="I1" s="98" t="s">
        <v>311</v>
      </c>
      <c r="J1" s="98" t="s">
        <v>310</v>
      </c>
    </row>
    <row r="2" spans="2:10" ht="15.75" thickBot="1" x14ac:dyDescent="0.3">
      <c r="B2" t="s">
        <v>0</v>
      </c>
      <c r="D2" s="85"/>
      <c r="E2" s="10"/>
      <c r="F2" s="10"/>
      <c r="G2" s="33"/>
      <c r="H2" s="33"/>
      <c r="I2" s="3"/>
      <c r="J2" s="3"/>
    </row>
    <row r="3" spans="2:10" ht="51" x14ac:dyDescent="0.25">
      <c r="B3" s="4"/>
      <c r="C3" s="21" t="s">
        <v>210</v>
      </c>
      <c r="D3" s="20">
        <v>129</v>
      </c>
      <c r="E3" s="24">
        <v>90</v>
      </c>
      <c r="F3" s="24">
        <v>120</v>
      </c>
      <c r="G3" s="23" t="s">
        <v>6</v>
      </c>
      <c r="H3" s="87" t="s">
        <v>212</v>
      </c>
      <c r="I3" s="87" t="s">
        <v>222</v>
      </c>
      <c r="J3" s="87" t="s">
        <v>223</v>
      </c>
    </row>
    <row r="4" spans="2:10" ht="51" x14ac:dyDescent="0.25">
      <c r="B4" s="6"/>
      <c r="C4" s="23" t="s">
        <v>211</v>
      </c>
      <c r="D4" s="24">
        <v>70</v>
      </c>
      <c r="E4" s="24">
        <v>60</v>
      </c>
      <c r="F4" s="24">
        <v>80</v>
      </c>
      <c r="G4" s="23" t="s">
        <v>6</v>
      </c>
      <c r="H4" s="87" t="s">
        <v>213</v>
      </c>
      <c r="I4" s="87" t="s">
        <v>222</v>
      </c>
      <c r="J4" s="87" t="s">
        <v>223</v>
      </c>
    </row>
    <row r="5" spans="2:10" ht="38.25" x14ac:dyDescent="0.25">
      <c r="B5" s="6"/>
      <c r="C5" s="23" t="s">
        <v>1</v>
      </c>
      <c r="D5" s="28">
        <v>67</v>
      </c>
      <c r="E5" s="28">
        <v>60</v>
      </c>
      <c r="F5" s="28">
        <v>100</v>
      </c>
      <c r="G5" s="27" t="s">
        <v>58</v>
      </c>
      <c r="H5" s="88" t="s">
        <v>219</v>
      </c>
      <c r="I5" s="88" t="s">
        <v>220</v>
      </c>
      <c r="J5" s="88" t="s">
        <v>221</v>
      </c>
    </row>
    <row r="6" spans="2:10" x14ac:dyDescent="0.25">
      <c r="B6" s="7"/>
      <c r="C6" s="6"/>
      <c r="D6" s="37"/>
      <c r="E6" s="37"/>
      <c r="F6" s="37"/>
      <c r="G6" s="36"/>
      <c r="H6" s="89"/>
      <c r="I6" s="89"/>
      <c r="J6" s="89"/>
    </row>
    <row r="7" spans="2:10" x14ac:dyDescent="0.25">
      <c r="B7" s="7"/>
      <c r="C7" s="6"/>
      <c r="D7" s="37"/>
      <c r="E7" s="37"/>
      <c r="F7" s="37"/>
      <c r="G7" s="36"/>
      <c r="H7" s="89"/>
      <c r="I7" s="89"/>
      <c r="J7" s="89"/>
    </row>
    <row r="8" spans="2:10" ht="15.75" thickBot="1" x14ac:dyDescent="0.3">
      <c r="B8" s="8" t="s">
        <v>180</v>
      </c>
      <c r="C8" s="9"/>
      <c r="D8" s="37"/>
      <c r="E8" s="37"/>
      <c r="F8" s="37"/>
      <c r="G8" s="36"/>
      <c r="H8" s="89"/>
      <c r="I8" s="89"/>
      <c r="J8" s="89"/>
    </row>
    <row r="9" spans="2:10" ht="25.5" x14ac:dyDescent="0.25">
      <c r="B9" s="4"/>
      <c r="C9" s="21" t="s">
        <v>2</v>
      </c>
      <c r="D9" s="96" t="s">
        <v>83</v>
      </c>
      <c r="E9" s="93" t="s">
        <v>85</v>
      </c>
      <c r="F9" s="24"/>
      <c r="G9" s="31"/>
      <c r="H9" s="87"/>
      <c r="I9" s="87"/>
      <c r="J9" s="87"/>
    </row>
    <row r="10" spans="2:10" x14ac:dyDescent="0.25">
      <c r="B10" s="6"/>
      <c r="C10" s="23" t="s">
        <v>3</v>
      </c>
      <c r="D10" s="93">
        <v>140</v>
      </c>
      <c r="E10" s="24">
        <v>125</v>
      </c>
      <c r="F10" s="24">
        <v>163</v>
      </c>
      <c r="G10" s="23" t="s">
        <v>84</v>
      </c>
      <c r="H10" s="87"/>
      <c r="I10" s="87"/>
      <c r="J10" s="87"/>
    </row>
    <row r="11" spans="2:10" x14ac:dyDescent="0.25">
      <c r="B11" s="6"/>
      <c r="C11" s="23" t="s">
        <v>4</v>
      </c>
      <c r="D11" s="24">
        <v>21.3</v>
      </c>
      <c r="E11" s="24">
        <v>18.5</v>
      </c>
      <c r="F11" s="24">
        <v>24.9</v>
      </c>
      <c r="G11" s="23" t="s">
        <v>56</v>
      </c>
      <c r="H11" s="87"/>
      <c r="I11" s="87"/>
      <c r="J11" s="87" t="s">
        <v>184</v>
      </c>
    </row>
    <row r="12" spans="2:10" ht="25.5" x14ac:dyDescent="0.25">
      <c r="B12" s="6"/>
      <c r="C12" s="23" t="s">
        <v>392</v>
      </c>
      <c r="D12" s="105">
        <v>9.6100000000000005E-2</v>
      </c>
      <c r="E12" s="30">
        <v>0.06</v>
      </c>
      <c r="F12" s="30">
        <v>0.24</v>
      </c>
      <c r="G12" s="23"/>
      <c r="H12" s="87" t="s">
        <v>393</v>
      </c>
      <c r="I12" s="87"/>
      <c r="J12" s="87"/>
    </row>
    <row r="13" spans="2:10" x14ac:dyDescent="0.25">
      <c r="B13" s="6"/>
      <c r="C13" s="23" t="s">
        <v>5</v>
      </c>
      <c r="D13" s="24">
        <v>1.75</v>
      </c>
      <c r="E13" s="24">
        <v>1.65</v>
      </c>
      <c r="F13" s="24">
        <v>1.88</v>
      </c>
      <c r="G13" s="23" t="s">
        <v>57</v>
      </c>
      <c r="H13" s="87"/>
      <c r="I13" s="87"/>
      <c r="J13" s="87"/>
    </row>
    <row r="14" spans="2:10" x14ac:dyDescent="0.25">
      <c r="B14" s="7"/>
      <c r="C14" s="6"/>
      <c r="D14" s="37"/>
      <c r="E14" s="37"/>
      <c r="F14" s="37"/>
      <c r="G14" s="36"/>
      <c r="H14" s="89"/>
      <c r="I14" s="89"/>
      <c r="J14" s="89"/>
    </row>
    <row r="15" spans="2:10" x14ac:dyDescent="0.25">
      <c r="B15" s="7"/>
      <c r="C15" s="6"/>
      <c r="D15" s="37"/>
      <c r="E15" s="37"/>
      <c r="F15" s="37"/>
      <c r="G15" s="36"/>
      <c r="H15" s="89"/>
      <c r="I15" s="89"/>
      <c r="J15" s="89"/>
    </row>
    <row r="16" spans="2:10" ht="15.75" thickBot="1" x14ac:dyDescent="0.3">
      <c r="B16" s="61" t="s">
        <v>181</v>
      </c>
      <c r="C16" s="61"/>
      <c r="D16" s="37"/>
      <c r="E16" s="37"/>
      <c r="F16" s="37"/>
      <c r="G16" s="36"/>
      <c r="H16" s="89"/>
      <c r="I16" s="89"/>
      <c r="J16" s="89"/>
    </row>
    <row r="17" spans="2:10" ht="25.5" x14ac:dyDescent="0.25">
      <c r="B17" s="161" t="s">
        <v>7</v>
      </c>
      <c r="C17" s="21" t="s">
        <v>101</v>
      </c>
      <c r="D17" s="20">
        <v>5200</v>
      </c>
      <c r="E17" s="24">
        <v>4500</v>
      </c>
      <c r="F17" s="24">
        <v>10500</v>
      </c>
      <c r="G17" s="23" t="s">
        <v>8</v>
      </c>
      <c r="H17" s="87" t="s">
        <v>86</v>
      </c>
      <c r="I17" s="87" t="s">
        <v>59</v>
      </c>
      <c r="J17" s="87" t="s">
        <v>60</v>
      </c>
    </row>
    <row r="18" spans="2:10" x14ac:dyDescent="0.25">
      <c r="B18" s="162"/>
      <c r="C18" s="23" t="s">
        <v>316</v>
      </c>
      <c r="D18" s="22">
        <v>0.32900000000000001</v>
      </c>
      <c r="E18" s="22">
        <v>0.20499999999999999</v>
      </c>
      <c r="F18" s="22">
        <v>0.51100000000000001</v>
      </c>
      <c r="G18" s="23"/>
      <c r="H18" s="87"/>
      <c r="I18" s="87"/>
      <c r="J18" s="87"/>
    </row>
    <row r="19" spans="2:10" x14ac:dyDescent="0.25">
      <c r="B19" s="162"/>
      <c r="C19" s="23" t="s">
        <v>317</v>
      </c>
      <c r="D19" s="22">
        <v>7.1999999999999995E-2</v>
      </c>
      <c r="E19" s="22">
        <v>1.7000000000000001E-2</v>
      </c>
      <c r="F19" s="22">
        <v>9.2999999999999999E-2</v>
      </c>
      <c r="G19" s="23"/>
      <c r="H19" s="87"/>
      <c r="I19" s="87"/>
      <c r="J19" s="87"/>
    </row>
    <row r="20" spans="2:10" x14ac:dyDescent="0.25">
      <c r="B20" s="162"/>
      <c r="C20" s="23" t="s">
        <v>318</v>
      </c>
      <c r="D20" s="22">
        <v>0.59899999999999998</v>
      </c>
      <c r="E20" s="22">
        <v>0.42199999999999999</v>
      </c>
      <c r="F20" s="22">
        <v>0.752</v>
      </c>
      <c r="G20" s="23"/>
      <c r="H20" s="87"/>
      <c r="I20" s="87"/>
      <c r="J20" s="87"/>
    </row>
    <row r="21" spans="2:10" x14ac:dyDescent="0.25">
      <c r="B21" s="162"/>
      <c r="C21" s="23" t="s">
        <v>53</v>
      </c>
      <c r="D21" s="25">
        <v>1700</v>
      </c>
      <c r="E21" s="25">
        <v>1200</v>
      </c>
      <c r="F21" s="25">
        <v>3400</v>
      </c>
      <c r="G21" s="23" t="s">
        <v>8</v>
      </c>
      <c r="H21" s="87" t="s">
        <v>10</v>
      </c>
      <c r="I21" s="87" t="s">
        <v>61</v>
      </c>
      <c r="J21" s="87" t="s">
        <v>68</v>
      </c>
    </row>
    <row r="22" spans="2:10" x14ac:dyDescent="0.25">
      <c r="B22" s="162"/>
      <c r="C22" s="23" t="s">
        <v>52</v>
      </c>
      <c r="D22" s="25">
        <v>400</v>
      </c>
      <c r="E22" s="25">
        <v>100</v>
      </c>
      <c r="F22" s="25">
        <v>600</v>
      </c>
      <c r="G22" s="23" t="s">
        <v>8</v>
      </c>
      <c r="H22" s="87" t="s">
        <v>11</v>
      </c>
      <c r="I22" s="87" t="s">
        <v>62</v>
      </c>
      <c r="J22" s="87" t="s">
        <v>69</v>
      </c>
    </row>
    <row r="23" spans="2:10" x14ac:dyDescent="0.25">
      <c r="B23" s="162"/>
      <c r="C23" s="23" t="s">
        <v>51</v>
      </c>
      <c r="D23" s="25">
        <v>3100</v>
      </c>
      <c r="E23" s="25">
        <v>1400</v>
      </c>
      <c r="F23" s="25">
        <v>6500</v>
      </c>
      <c r="G23" s="23" t="s">
        <v>8</v>
      </c>
      <c r="H23" s="87" t="s">
        <v>87</v>
      </c>
      <c r="I23" s="87" t="s">
        <v>62</v>
      </c>
      <c r="J23" s="87" t="s">
        <v>60</v>
      </c>
    </row>
    <row r="24" spans="2:10" x14ac:dyDescent="0.25">
      <c r="B24" s="162"/>
      <c r="C24" s="23" t="s">
        <v>63</v>
      </c>
      <c r="D24" s="25"/>
      <c r="E24" s="25"/>
      <c r="F24" s="25"/>
      <c r="G24" s="23" t="s">
        <v>8</v>
      </c>
      <c r="H24" s="87" t="s">
        <v>81</v>
      </c>
      <c r="I24" s="87" t="s">
        <v>62</v>
      </c>
      <c r="J24" s="87" t="s">
        <v>60</v>
      </c>
    </row>
    <row r="25" spans="2:10" x14ac:dyDescent="0.25">
      <c r="B25" s="162"/>
      <c r="C25" s="23" t="s">
        <v>64</v>
      </c>
      <c r="D25" s="25"/>
      <c r="E25" s="25"/>
      <c r="F25" s="25"/>
      <c r="G25" s="23" t="s">
        <v>8</v>
      </c>
      <c r="H25" s="87" t="s">
        <v>224</v>
      </c>
      <c r="I25" s="87" t="s">
        <v>67</v>
      </c>
      <c r="J25" s="87" t="s">
        <v>70</v>
      </c>
    </row>
    <row r="26" spans="2:10" x14ac:dyDescent="0.25">
      <c r="B26" s="162"/>
      <c r="C26" s="79" t="s">
        <v>65</v>
      </c>
      <c r="D26" s="84"/>
      <c r="E26" s="84"/>
      <c r="F26" s="84"/>
      <c r="G26" s="79" t="s">
        <v>8</v>
      </c>
      <c r="H26" s="90" t="s">
        <v>82</v>
      </c>
      <c r="I26" s="90" t="s">
        <v>67</v>
      </c>
      <c r="J26" s="90" t="s">
        <v>71</v>
      </c>
    </row>
    <row r="27" spans="2:10" ht="25.5" x14ac:dyDescent="0.25">
      <c r="B27" s="167" t="s">
        <v>25</v>
      </c>
      <c r="C27" s="23" t="s">
        <v>14</v>
      </c>
      <c r="D27" s="25">
        <v>5290000</v>
      </c>
      <c r="E27" s="25">
        <v>4000000</v>
      </c>
      <c r="F27" s="25">
        <v>6000000</v>
      </c>
      <c r="G27" s="23" t="s">
        <v>8</v>
      </c>
      <c r="H27" s="91" t="s">
        <v>72</v>
      </c>
      <c r="I27" s="87" t="s">
        <v>89</v>
      </c>
      <c r="J27" s="87" t="s">
        <v>92</v>
      </c>
    </row>
    <row r="28" spans="2:10" x14ac:dyDescent="0.25">
      <c r="B28" s="167"/>
      <c r="C28" s="23" t="s">
        <v>90</v>
      </c>
      <c r="D28" s="25"/>
      <c r="E28" s="25"/>
      <c r="F28" s="25"/>
      <c r="G28" s="23"/>
      <c r="H28" s="91" t="s">
        <v>91</v>
      </c>
      <c r="I28" s="87" t="s">
        <v>67</v>
      </c>
      <c r="J28" s="87" t="s">
        <v>93</v>
      </c>
    </row>
    <row r="29" spans="2:10" ht="25.5" x14ac:dyDescent="0.25">
      <c r="B29" s="167"/>
      <c r="C29" s="23" t="s">
        <v>12</v>
      </c>
      <c r="D29" s="29">
        <v>16</v>
      </c>
      <c r="E29" s="25">
        <v>11</v>
      </c>
      <c r="F29" s="25">
        <v>18</v>
      </c>
      <c r="G29" s="23" t="s">
        <v>21</v>
      </c>
      <c r="H29" s="87" t="s">
        <v>74</v>
      </c>
      <c r="I29" s="87" t="s">
        <v>89</v>
      </c>
      <c r="J29" s="87" t="s">
        <v>92</v>
      </c>
    </row>
    <row r="30" spans="2:10" ht="25.5" x14ac:dyDescent="0.25">
      <c r="B30" s="167"/>
      <c r="C30" s="23" t="s">
        <v>13</v>
      </c>
      <c r="D30" s="22">
        <v>0.49199999999999999</v>
      </c>
      <c r="E30" s="30">
        <v>0.35</v>
      </c>
      <c r="F30" s="30">
        <v>0.6</v>
      </c>
      <c r="G30" s="23"/>
      <c r="H30" s="87" t="s">
        <v>73</v>
      </c>
      <c r="I30" s="87" t="s">
        <v>89</v>
      </c>
      <c r="J30" s="87" t="s">
        <v>92</v>
      </c>
    </row>
    <row r="31" spans="2:10" x14ac:dyDescent="0.25">
      <c r="B31" s="167"/>
      <c r="C31" s="23" t="s">
        <v>15</v>
      </c>
      <c r="D31" s="25">
        <v>92.9</v>
      </c>
      <c r="E31" s="29">
        <v>80</v>
      </c>
      <c r="F31" s="25">
        <v>99.9</v>
      </c>
      <c r="G31" s="23" t="s">
        <v>22</v>
      </c>
      <c r="H31" s="87" t="s">
        <v>75</v>
      </c>
      <c r="I31" s="87" t="s">
        <v>88</v>
      </c>
      <c r="J31" s="87" t="s">
        <v>94</v>
      </c>
    </row>
    <row r="32" spans="2:10" x14ac:dyDescent="0.25">
      <c r="B32" s="167"/>
      <c r="C32" s="23" t="s">
        <v>16</v>
      </c>
      <c r="D32" s="25">
        <v>30.2</v>
      </c>
      <c r="E32" s="25">
        <v>27</v>
      </c>
      <c r="F32" s="25">
        <v>31</v>
      </c>
      <c r="G32" s="23" t="s">
        <v>23</v>
      </c>
      <c r="H32" s="87" t="s">
        <v>77</v>
      </c>
      <c r="I32" s="87" t="s">
        <v>88</v>
      </c>
      <c r="J32" s="87" t="s">
        <v>94</v>
      </c>
    </row>
    <row r="33" spans="2:10" x14ac:dyDescent="0.25">
      <c r="B33" s="167"/>
      <c r="C33" s="23" t="s">
        <v>17</v>
      </c>
      <c r="D33" s="25">
        <v>32.5</v>
      </c>
      <c r="E33" s="25">
        <v>33</v>
      </c>
      <c r="F33" s="25">
        <v>37</v>
      </c>
      <c r="G33" s="23" t="s">
        <v>21</v>
      </c>
      <c r="H33" s="87" t="s">
        <v>76</v>
      </c>
      <c r="I33" s="87" t="s">
        <v>88</v>
      </c>
      <c r="J33" s="87" t="s">
        <v>95</v>
      </c>
    </row>
    <row r="34" spans="2:10" x14ac:dyDescent="0.25">
      <c r="B34" s="167"/>
      <c r="C34" s="23" t="s">
        <v>18</v>
      </c>
      <c r="D34" s="22">
        <v>0.126</v>
      </c>
      <c r="E34" s="22">
        <v>0.11600000000000001</v>
      </c>
      <c r="F34" s="22">
        <v>0.13700000000000001</v>
      </c>
      <c r="G34" s="23"/>
      <c r="H34" s="91" t="s">
        <v>78</v>
      </c>
      <c r="I34" s="87" t="s">
        <v>67</v>
      </c>
      <c r="J34" s="87" t="s">
        <v>96</v>
      </c>
    </row>
    <row r="35" spans="2:10" ht="38.25" x14ac:dyDescent="0.25">
      <c r="B35" s="166" t="s">
        <v>207</v>
      </c>
      <c r="C35" s="27" t="s">
        <v>19</v>
      </c>
      <c r="D35" s="26">
        <v>228000</v>
      </c>
      <c r="E35" s="28">
        <v>150000</v>
      </c>
      <c r="F35" s="26">
        <v>450000</v>
      </c>
      <c r="G35" s="27" t="s">
        <v>24</v>
      </c>
      <c r="H35" s="88" t="s">
        <v>79</v>
      </c>
      <c r="I35" s="88" t="s">
        <v>97</v>
      </c>
      <c r="J35" s="88" t="s">
        <v>100</v>
      </c>
    </row>
    <row r="36" spans="2:10" x14ac:dyDescent="0.25">
      <c r="B36" s="166"/>
      <c r="C36" s="23" t="s">
        <v>20</v>
      </c>
      <c r="D36" s="29">
        <v>7</v>
      </c>
      <c r="E36" s="24">
        <v>7.8</v>
      </c>
      <c r="F36" s="29">
        <v>11</v>
      </c>
      <c r="G36" s="23" t="s">
        <v>22</v>
      </c>
      <c r="H36" s="87" t="s">
        <v>80</v>
      </c>
      <c r="I36" s="87" t="s">
        <v>98</v>
      </c>
      <c r="J36" s="87" t="s">
        <v>99</v>
      </c>
    </row>
    <row r="37" spans="2:10" x14ac:dyDescent="0.25">
      <c r="B37" s="7"/>
      <c r="C37" s="36"/>
      <c r="D37" s="39"/>
      <c r="E37" s="37"/>
      <c r="F37" s="39"/>
      <c r="G37" s="36"/>
      <c r="H37" s="89"/>
      <c r="I37" s="89"/>
      <c r="J37" s="89"/>
    </row>
    <row r="38" spans="2:10" x14ac:dyDescent="0.25">
      <c r="B38" s="7"/>
      <c r="C38" s="36"/>
      <c r="D38" s="39"/>
      <c r="E38" s="37"/>
      <c r="F38" s="39"/>
      <c r="G38" s="36"/>
      <c r="H38" s="89"/>
      <c r="I38" s="89"/>
      <c r="J38" s="89"/>
    </row>
    <row r="39" spans="2:10" ht="15.75" thickBot="1" x14ac:dyDescent="0.3">
      <c r="B39" s="8" t="s">
        <v>26</v>
      </c>
      <c r="C39" s="60"/>
      <c r="D39" s="39"/>
      <c r="E39" s="37"/>
      <c r="F39" s="39"/>
      <c r="G39" s="36"/>
      <c r="H39" s="89"/>
      <c r="I39" s="89"/>
      <c r="J39" s="89"/>
    </row>
    <row r="40" spans="2:10" ht="51" x14ac:dyDescent="0.25">
      <c r="B40" s="5"/>
      <c r="C40" s="36" t="s">
        <v>27</v>
      </c>
      <c r="D40" s="32">
        <v>96</v>
      </c>
      <c r="E40" s="24">
        <v>65</v>
      </c>
      <c r="F40" s="25">
        <v>99</v>
      </c>
      <c r="G40" s="23" t="s">
        <v>49</v>
      </c>
      <c r="H40" s="92" t="s">
        <v>250</v>
      </c>
      <c r="I40" s="92" t="s">
        <v>248</v>
      </c>
      <c r="J40" s="87" t="s">
        <v>249</v>
      </c>
    </row>
    <row r="41" spans="2:10" ht="25.5" x14ac:dyDescent="0.25">
      <c r="B41" s="160" t="s">
        <v>55</v>
      </c>
      <c r="C41" s="23" t="s">
        <v>34</v>
      </c>
      <c r="D41" s="25">
        <v>15</v>
      </c>
      <c r="E41" s="24">
        <v>6</v>
      </c>
      <c r="F41" s="25">
        <v>20</v>
      </c>
      <c r="G41" s="23" t="s">
        <v>49</v>
      </c>
      <c r="H41" s="91" t="s">
        <v>111</v>
      </c>
      <c r="I41" s="91" t="s">
        <v>255</v>
      </c>
      <c r="J41" s="87" t="s">
        <v>110</v>
      </c>
    </row>
    <row r="42" spans="2:10" x14ac:dyDescent="0.25">
      <c r="B42" s="160"/>
      <c r="C42" s="23" t="s">
        <v>28</v>
      </c>
      <c r="D42" s="25">
        <v>0.94</v>
      </c>
      <c r="E42" s="24">
        <v>0.76</v>
      </c>
      <c r="F42" s="25">
        <v>1.27</v>
      </c>
      <c r="G42" s="23" t="s">
        <v>49</v>
      </c>
      <c r="H42" s="91" t="s">
        <v>112</v>
      </c>
      <c r="I42" s="92" t="s">
        <v>113</v>
      </c>
      <c r="J42" s="87" t="s">
        <v>114</v>
      </c>
    </row>
    <row r="43" spans="2:10" x14ac:dyDescent="0.25">
      <c r="B43" s="160"/>
      <c r="C43" s="23" t="s">
        <v>116</v>
      </c>
      <c r="D43" s="25">
        <v>108</v>
      </c>
      <c r="E43" s="24">
        <v>60</v>
      </c>
      <c r="F43" s="24">
        <v>120</v>
      </c>
      <c r="G43" s="23" t="s">
        <v>252</v>
      </c>
      <c r="H43" s="92" t="s">
        <v>251</v>
      </c>
      <c r="I43" s="92" t="s">
        <v>253</v>
      </c>
      <c r="J43" s="87" t="s">
        <v>179</v>
      </c>
    </row>
    <row r="44" spans="2:10" x14ac:dyDescent="0.25">
      <c r="B44" s="160"/>
      <c r="C44" s="23" t="s">
        <v>117</v>
      </c>
      <c r="D44" s="25">
        <v>124</v>
      </c>
      <c r="E44" s="24">
        <v>60</v>
      </c>
      <c r="F44" s="24">
        <v>120</v>
      </c>
      <c r="G44" s="23" t="s">
        <v>252</v>
      </c>
      <c r="H44" s="92" t="s">
        <v>251</v>
      </c>
      <c r="I44" s="92" t="s">
        <v>253</v>
      </c>
      <c r="J44" s="87" t="s">
        <v>179</v>
      </c>
    </row>
    <row r="45" spans="2:10" ht="25.5" x14ac:dyDescent="0.25">
      <c r="B45" s="160"/>
      <c r="C45" s="23" t="s">
        <v>29</v>
      </c>
      <c r="D45" s="25">
        <v>16</v>
      </c>
      <c r="E45" s="24">
        <v>8</v>
      </c>
      <c r="F45" s="24">
        <v>19</v>
      </c>
      <c r="G45" s="23"/>
      <c r="H45" s="87" t="s">
        <v>257</v>
      </c>
      <c r="I45" s="87" t="s">
        <v>256</v>
      </c>
      <c r="J45" s="87" t="s">
        <v>254</v>
      </c>
    </row>
    <row r="46" spans="2:10" x14ac:dyDescent="0.25">
      <c r="B46" s="163" t="s">
        <v>54</v>
      </c>
      <c r="C46" s="23" t="s">
        <v>262</v>
      </c>
      <c r="D46" s="24">
        <v>140</v>
      </c>
      <c r="E46" s="24">
        <v>134</v>
      </c>
      <c r="F46" s="24">
        <v>144</v>
      </c>
      <c r="G46" s="23" t="s">
        <v>242</v>
      </c>
      <c r="H46" s="87" t="s">
        <v>104</v>
      </c>
      <c r="I46" s="87" t="s">
        <v>102</v>
      </c>
      <c r="J46" s="87" t="s">
        <v>103</v>
      </c>
    </row>
    <row r="47" spans="2:10" ht="38.25" x14ac:dyDescent="0.25">
      <c r="B47" s="164"/>
      <c r="C47" s="23" t="s">
        <v>263</v>
      </c>
      <c r="D47" s="24">
        <v>4.4000000000000004</v>
      </c>
      <c r="E47" s="24">
        <v>3.5</v>
      </c>
      <c r="F47" s="24">
        <v>5.2</v>
      </c>
      <c r="G47" s="23" t="s">
        <v>242</v>
      </c>
      <c r="H47" s="87" t="s">
        <v>258</v>
      </c>
      <c r="I47" s="87" t="s">
        <v>259</v>
      </c>
      <c r="J47" s="87" t="s">
        <v>260</v>
      </c>
    </row>
    <row r="48" spans="2:10" ht="25.5" x14ac:dyDescent="0.25">
      <c r="B48" s="164"/>
      <c r="C48" s="23" t="s">
        <v>30</v>
      </c>
      <c r="D48" s="24">
        <v>101</v>
      </c>
      <c r="E48" s="24">
        <v>97</v>
      </c>
      <c r="F48" s="24">
        <v>108</v>
      </c>
      <c r="G48" s="23" t="s">
        <v>242</v>
      </c>
      <c r="H48" s="87" t="s">
        <v>267</v>
      </c>
      <c r="I48" s="87" t="s">
        <v>266</v>
      </c>
      <c r="J48" s="87" t="s">
        <v>265</v>
      </c>
    </row>
    <row r="49" spans="2:10" ht="38.25" x14ac:dyDescent="0.25">
      <c r="B49" s="164"/>
      <c r="C49" s="23" t="s">
        <v>261</v>
      </c>
      <c r="D49" s="24">
        <v>25</v>
      </c>
      <c r="E49" s="24">
        <v>18</v>
      </c>
      <c r="F49" s="24">
        <v>29</v>
      </c>
      <c r="G49" s="23" t="s">
        <v>242</v>
      </c>
      <c r="H49" s="87" t="s">
        <v>270</v>
      </c>
      <c r="I49" s="87" t="s">
        <v>268</v>
      </c>
      <c r="J49" s="87" t="s">
        <v>269</v>
      </c>
    </row>
    <row r="50" spans="2:10" ht="38.25" x14ac:dyDescent="0.25">
      <c r="B50" s="164"/>
      <c r="C50" s="101" t="s">
        <v>264</v>
      </c>
      <c r="D50" s="24">
        <v>9.6</v>
      </c>
      <c r="E50" s="24">
        <v>8.6999999999999993</v>
      </c>
      <c r="F50" s="24">
        <v>10.199999999999999</v>
      </c>
      <c r="G50" s="23" t="s">
        <v>49</v>
      </c>
      <c r="H50" s="87" t="s">
        <v>272</v>
      </c>
      <c r="I50" s="87" t="s">
        <v>273</v>
      </c>
      <c r="J50" s="87" t="s">
        <v>274</v>
      </c>
    </row>
    <row r="51" spans="2:10" x14ac:dyDescent="0.25">
      <c r="B51" s="165" t="s">
        <v>278</v>
      </c>
      <c r="C51" s="23" t="s">
        <v>31</v>
      </c>
      <c r="D51" s="24">
        <v>6.6</v>
      </c>
      <c r="E51" s="29">
        <v>6</v>
      </c>
      <c r="F51" s="24">
        <v>8.5</v>
      </c>
      <c r="G51" s="23" t="s">
        <v>21</v>
      </c>
      <c r="H51" s="87" t="s">
        <v>275</v>
      </c>
      <c r="I51" s="87"/>
      <c r="J51" s="87"/>
    </row>
    <row r="52" spans="2:10" ht="38.25" x14ac:dyDescent="0.25">
      <c r="B52" s="165"/>
      <c r="C52" s="23" t="s">
        <v>319</v>
      </c>
      <c r="D52" s="24">
        <v>4.8</v>
      </c>
      <c r="E52" s="24">
        <v>3.5</v>
      </c>
      <c r="F52" s="24">
        <v>5.5</v>
      </c>
      <c r="G52" s="23" t="s">
        <v>21</v>
      </c>
      <c r="H52" s="87" t="s">
        <v>271</v>
      </c>
      <c r="I52" s="87" t="s">
        <v>235</v>
      </c>
      <c r="J52" s="87" t="s">
        <v>236</v>
      </c>
    </row>
    <row r="53" spans="2:10" ht="51" x14ac:dyDescent="0.25">
      <c r="B53" s="165"/>
      <c r="C53" s="23" t="s">
        <v>320</v>
      </c>
      <c r="D53" s="24">
        <v>1.8</v>
      </c>
      <c r="E53" s="24">
        <v>1.5</v>
      </c>
      <c r="F53" s="24">
        <v>4.5</v>
      </c>
      <c r="G53" s="23" t="s">
        <v>21</v>
      </c>
      <c r="H53" s="87" t="s">
        <v>244</v>
      </c>
      <c r="I53" s="87" t="s">
        <v>237</v>
      </c>
      <c r="J53" s="87" t="s">
        <v>238</v>
      </c>
    </row>
    <row r="54" spans="2:10" ht="38.25" x14ac:dyDescent="0.25">
      <c r="B54" s="165"/>
      <c r="C54" s="23" t="s">
        <v>214</v>
      </c>
      <c r="D54" s="24">
        <v>2.7</v>
      </c>
      <c r="E54" s="24">
        <v>1.1000000000000001</v>
      </c>
      <c r="F54" s="24">
        <v>2.5</v>
      </c>
      <c r="G54" s="23"/>
      <c r="H54" s="87" t="s">
        <v>239</v>
      </c>
      <c r="I54" s="87" t="s">
        <v>240</v>
      </c>
      <c r="J54" s="87" t="s">
        <v>241</v>
      </c>
    </row>
    <row r="55" spans="2:10" ht="25.5" x14ac:dyDescent="0.25">
      <c r="B55" s="165"/>
      <c r="C55" s="23" t="s">
        <v>33</v>
      </c>
      <c r="D55" s="24">
        <v>0.4</v>
      </c>
      <c r="E55" s="29">
        <v>0</v>
      </c>
      <c r="F55" s="24">
        <v>1.2</v>
      </c>
      <c r="G55" s="23" t="s">
        <v>49</v>
      </c>
      <c r="H55" s="87" t="s">
        <v>247</v>
      </c>
      <c r="I55" s="87" t="s">
        <v>179</v>
      </c>
      <c r="J55" s="87" t="s">
        <v>245</v>
      </c>
    </row>
    <row r="56" spans="2:10" ht="38.25" x14ac:dyDescent="0.25">
      <c r="B56" s="165"/>
      <c r="C56" s="23" t="s">
        <v>227</v>
      </c>
      <c r="D56" s="24">
        <v>100</v>
      </c>
      <c r="E56" s="24">
        <v>39</v>
      </c>
      <c r="F56" s="24">
        <v>117</v>
      </c>
      <c r="G56" s="23" t="s">
        <v>243</v>
      </c>
      <c r="H56" s="87" t="s">
        <v>229</v>
      </c>
      <c r="I56" s="87" t="s">
        <v>228</v>
      </c>
      <c r="J56" s="87" t="s">
        <v>246</v>
      </c>
    </row>
    <row r="57" spans="2:10" ht="38.25" x14ac:dyDescent="0.25">
      <c r="B57" s="165"/>
      <c r="C57" s="23" t="s">
        <v>225</v>
      </c>
      <c r="D57" s="24">
        <v>36</v>
      </c>
      <c r="E57" s="24">
        <v>0</v>
      </c>
      <c r="F57" s="24">
        <v>40</v>
      </c>
      <c r="G57" s="23" t="s">
        <v>243</v>
      </c>
      <c r="H57" s="87" t="s">
        <v>230</v>
      </c>
      <c r="I57" s="87" t="s">
        <v>179</v>
      </c>
      <c r="J57" s="87" t="s">
        <v>233</v>
      </c>
    </row>
    <row r="58" spans="2:10" ht="38.25" x14ac:dyDescent="0.25">
      <c r="B58" s="165"/>
      <c r="C58" s="23" t="s">
        <v>231</v>
      </c>
      <c r="D58" s="24">
        <v>43</v>
      </c>
      <c r="E58" s="24">
        <v>0</v>
      </c>
      <c r="F58" s="24">
        <v>44</v>
      </c>
      <c r="G58" s="23" t="s">
        <v>243</v>
      </c>
      <c r="H58" s="87" t="s">
        <v>232</v>
      </c>
      <c r="I58" s="87" t="s">
        <v>179</v>
      </c>
      <c r="J58" s="87" t="s">
        <v>234</v>
      </c>
    </row>
    <row r="59" spans="2:10" x14ac:dyDescent="0.25">
      <c r="B59" s="38"/>
      <c r="C59" s="6"/>
      <c r="D59" s="37"/>
      <c r="E59" s="37"/>
      <c r="F59" s="37"/>
      <c r="G59" s="36"/>
      <c r="H59" s="89"/>
      <c r="I59" s="89"/>
      <c r="J59" s="89"/>
    </row>
    <row r="60" spans="2:10" x14ac:dyDescent="0.25">
      <c r="B60" s="38"/>
      <c r="C60" s="6"/>
      <c r="D60" s="37"/>
      <c r="E60" s="37"/>
      <c r="F60" s="37"/>
      <c r="G60" s="36"/>
      <c r="H60" s="89"/>
      <c r="I60" s="89"/>
      <c r="J60" s="89"/>
    </row>
    <row r="61" spans="2:10" ht="15.75" thickBot="1" x14ac:dyDescent="0.3">
      <c r="B61" s="59" t="s">
        <v>35</v>
      </c>
      <c r="C61" s="6"/>
      <c r="D61" s="37"/>
      <c r="E61" s="37"/>
      <c r="F61" s="37"/>
      <c r="G61" s="36"/>
      <c r="H61" s="89"/>
      <c r="I61" s="89"/>
      <c r="J61" s="89"/>
    </row>
    <row r="62" spans="2:10" ht="25.5" x14ac:dyDescent="0.25">
      <c r="B62" s="5"/>
      <c r="C62" s="21" t="s">
        <v>36</v>
      </c>
      <c r="D62" s="20">
        <v>214</v>
      </c>
      <c r="E62" s="24">
        <v>100</v>
      </c>
      <c r="F62" s="24">
        <v>199</v>
      </c>
      <c r="G62" s="23" t="s">
        <v>49</v>
      </c>
      <c r="H62" s="87" t="s">
        <v>284</v>
      </c>
      <c r="I62" s="87" t="s">
        <v>179</v>
      </c>
      <c r="J62" s="87"/>
    </row>
    <row r="63" spans="2:10" ht="38.25" x14ac:dyDescent="0.25">
      <c r="B63" s="7"/>
      <c r="C63" s="23" t="s">
        <v>109</v>
      </c>
      <c r="D63" s="24">
        <v>60</v>
      </c>
      <c r="E63" s="24">
        <v>0</v>
      </c>
      <c r="F63" s="24">
        <v>149</v>
      </c>
      <c r="G63" s="23" t="s">
        <v>49</v>
      </c>
      <c r="H63" s="87" t="s">
        <v>286</v>
      </c>
      <c r="I63" s="87" t="s">
        <v>179</v>
      </c>
      <c r="J63" s="87" t="s">
        <v>276</v>
      </c>
    </row>
    <row r="64" spans="2:10" ht="25.5" x14ac:dyDescent="0.25">
      <c r="B64" s="7"/>
      <c r="C64" s="23" t="s">
        <v>283</v>
      </c>
      <c r="D64" s="24">
        <v>56</v>
      </c>
      <c r="E64" s="24">
        <v>40</v>
      </c>
      <c r="F64" s="24" t="s">
        <v>50</v>
      </c>
      <c r="G64" s="23" t="s">
        <v>49</v>
      </c>
      <c r="H64" s="87" t="s">
        <v>279</v>
      </c>
      <c r="I64" s="87" t="s">
        <v>285</v>
      </c>
      <c r="J64" s="87" t="s">
        <v>281</v>
      </c>
    </row>
    <row r="65" spans="2:10" ht="38.25" x14ac:dyDescent="0.25">
      <c r="B65" s="7"/>
      <c r="C65" s="23" t="s">
        <v>107</v>
      </c>
      <c r="D65" s="24">
        <v>12</v>
      </c>
      <c r="E65" s="24">
        <v>5</v>
      </c>
      <c r="F65" s="24">
        <v>40</v>
      </c>
      <c r="G65" s="23" t="s">
        <v>49</v>
      </c>
      <c r="H65" s="87" t="s">
        <v>290</v>
      </c>
      <c r="I65" s="87" t="s">
        <v>179</v>
      </c>
      <c r="J65" s="87" t="s">
        <v>277</v>
      </c>
    </row>
    <row r="66" spans="2:10" ht="25.5" x14ac:dyDescent="0.25">
      <c r="B66" s="7"/>
      <c r="C66" s="23" t="s">
        <v>108</v>
      </c>
      <c r="D66" s="24">
        <v>146</v>
      </c>
      <c r="E66" s="24">
        <v>0</v>
      </c>
      <c r="F66" s="24">
        <v>99</v>
      </c>
      <c r="G66" s="23" t="s">
        <v>49</v>
      </c>
      <c r="H66" s="87" t="s">
        <v>280</v>
      </c>
      <c r="I66" s="87" t="s">
        <v>179</v>
      </c>
      <c r="J66" s="87" t="s">
        <v>282</v>
      </c>
    </row>
    <row r="67" spans="2:10" x14ac:dyDescent="0.25">
      <c r="B67" s="7"/>
      <c r="C67" s="6"/>
      <c r="D67" s="37"/>
      <c r="E67" s="37"/>
      <c r="F67" s="37"/>
      <c r="G67" s="36"/>
      <c r="H67" s="89"/>
      <c r="I67" s="89"/>
      <c r="J67" s="89"/>
    </row>
    <row r="68" spans="2:10" x14ac:dyDescent="0.25">
      <c r="B68" s="7"/>
      <c r="C68" s="6"/>
      <c r="D68" s="37"/>
      <c r="E68" s="37"/>
      <c r="F68" s="37"/>
      <c r="G68" s="36"/>
      <c r="H68" s="89"/>
      <c r="I68" s="89"/>
      <c r="J68" s="89"/>
    </row>
    <row r="69" spans="2:10" ht="15.75" thickBot="1" x14ac:dyDescent="0.3">
      <c r="B69" s="14" t="s">
        <v>183</v>
      </c>
      <c r="C69" s="6"/>
      <c r="D69" s="37"/>
      <c r="E69" s="37"/>
      <c r="F69" s="37"/>
      <c r="G69" s="36"/>
      <c r="H69" s="89"/>
      <c r="I69" s="89"/>
      <c r="J69" s="89"/>
    </row>
    <row r="70" spans="2:10" ht="15" customHeight="1" x14ac:dyDescent="0.25">
      <c r="B70" s="5"/>
      <c r="C70" s="21" t="s">
        <v>37</v>
      </c>
      <c r="D70" s="20" t="s">
        <v>47</v>
      </c>
      <c r="E70" s="24" t="s">
        <v>47</v>
      </c>
      <c r="F70" s="24" t="s">
        <v>47</v>
      </c>
      <c r="G70" s="23"/>
      <c r="H70" s="87" t="s">
        <v>314</v>
      </c>
      <c r="I70" s="87" t="s">
        <v>179</v>
      </c>
      <c r="J70" s="87" t="s">
        <v>179</v>
      </c>
    </row>
    <row r="71" spans="2:10" x14ac:dyDescent="0.25">
      <c r="B71" s="7"/>
      <c r="C71" s="23" t="s">
        <v>38</v>
      </c>
      <c r="D71" s="24" t="s">
        <v>48</v>
      </c>
      <c r="E71" s="24" t="s">
        <v>48</v>
      </c>
      <c r="F71" s="24" t="s">
        <v>48</v>
      </c>
      <c r="G71" s="23"/>
      <c r="H71" s="87" t="s">
        <v>313</v>
      </c>
      <c r="I71" s="87" t="s">
        <v>179</v>
      </c>
      <c r="J71" s="87" t="s">
        <v>179</v>
      </c>
    </row>
    <row r="72" spans="2:10" x14ac:dyDescent="0.25">
      <c r="B72" s="7"/>
      <c r="C72" s="23" t="s">
        <v>289</v>
      </c>
      <c r="D72" s="24" t="s">
        <v>179</v>
      </c>
      <c r="E72" s="24" t="s">
        <v>179</v>
      </c>
      <c r="F72" s="24" t="s">
        <v>179</v>
      </c>
      <c r="G72" s="23"/>
      <c r="H72" s="87" t="s">
        <v>315</v>
      </c>
      <c r="I72" s="87" t="s">
        <v>179</v>
      </c>
      <c r="J72" s="87" t="s">
        <v>179</v>
      </c>
    </row>
    <row r="73" spans="2:10" ht="25.5" x14ac:dyDescent="0.25">
      <c r="B73" s="7"/>
      <c r="C73" s="23" t="s">
        <v>27</v>
      </c>
      <c r="D73" s="24" t="s">
        <v>46</v>
      </c>
      <c r="E73" s="24" t="s">
        <v>46</v>
      </c>
      <c r="F73" s="24" t="s">
        <v>46</v>
      </c>
      <c r="G73" s="23" t="s">
        <v>49</v>
      </c>
      <c r="H73" s="87" t="s">
        <v>293</v>
      </c>
      <c r="I73" s="87" t="s">
        <v>179</v>
      </c>
      <c r="J73" s="87" t="s">
        <v>291</v>
      </c>
    </row>
    <row r="74" spans="2:10" x14ac:dyDescent="0.25">
      <c r="B74" s="7"/>
      <c r="C74" s="23" t="s">
        <v>39</v>
      </c>
      <c r="D74" s="24" t="s">
        <v>46</v>
      </c>
      <c r="E74" s="24" t="s">
        <v>46</v>
      </c>
      <c r="F74" s="24" t="s">
        <v>46</v>
      </c>
      <c r="G74" s="23"/>
      <c r="H74" s="87" t="s">
        <v>292</v>
      </c>
      <c r="I74" s="87" t="s">
        <v>179</v>
      </c>
      <c r="J74" s="87" t="s">
        <v>303</v>
      </c>
    </row>
    <row r="75" spans="2:10" ht="25.5" x14ac:dyDescent="0.25">
      <c r="B75" s="7"/>
      <c r="C75" s="23" t="s">
        <v>40</v>
      </c>
      <c r="D75" s="24" t="s">
        <v>46</v>
      </c>
      <c r="E75" s="24" t="s">
        <v>46</v>
      </c>
      <c r="F75" s="24" t="s">
        <v>46</v>
      </c>
      <c r="G75" s="23"/>
      <c r="H75" s="87" t="s">
        <v>312</v>
      </c>
      <c r="I75" s="87" t="s">
        <v>179</v>
      </c>
      <c r="J75" s="87" t="s">
        <v>309</v>
      </c>
    </row>
    <row r="76" spans="2:10" x14ac:dyDescent="0.25">
      <c r="B76" s="7"/>
      <c r="C76" s="23" t="s">
        <v>287</v>
      </c>
      <c r="D76" s="94">
        <v>1.01</v>
      </c>
      <c r="E76" s="24">
        <v>1.0009999999999999</v>
      </c>
      <c r="F76" s="24">
        <v>1.0349999999999999</v>
      </c>
      <c r="G76" s="23"/>
      <c r="H76" s="87" t="s">
        <v>288</v>
      </c>
      <c r="I76" s="87" t="s">
        <v>179</v>
      </c>
      <c r="J76" s="87" t="s">
        <v>179</v>
      </c>
    </row>
    <row r="77" spans="2:10" ht="25.5" x14ac:dyDescent="0.25">
      <c r="B77" s="7"/>
      <c r="C77" s="23" t="s">
        <v>41</v>
      </c>
      <c r="D77" s="24" t="s">
        <v>46</v>
      </c>
      <c r="E77" s="24" t="s">
        <v>46</v>
      </c>
      <c r="F77" s="24" t="s">
        <v>46</v>
      </c>
      <c r="G77" s="23"/>
      <c r="H77" s="87" t="s">
        <v>307</v>
      </c>
      <c r="I77" s="87" t="s">
        <v>179</v>
      </c>
      <c r="J77" s="87" t="s">
        <v>308</v>
      </c>
    </row>
    <row r="78" spans="2:10" x14ac:dyDescent="0.25">
      <c r="B78" s="7"/>
      <c r="C78" s="23" t="s">
        <v>42</v>
      </c>
      <c r="D78" s="29">
        <v>7</v>
      </c>
      <c r="E78" s="24">
        <v>4.5999999999999996</v>
      </c>
      <c r="F78" s="29">
        <v>8</v>
      </c>
      <c r="G78" s="23"/>
      <c r="H78" s="87" t="s">
        <v>304</v>
      </c>
      <c r="I78" s="87" t="s">
        <v>305</v>
      </c>
      <c r="J78" s="87" t="s">
        <v>306</v>
      </c>
    </row>
    <row r="79" spans="2:10" ht="38.25" x14ac:dyDescent="0.25">
      <c r="B79" s="7"/>
      <c r="C79" s="23" t="s">
        <v>43</v>
      </c>
      <c r="D79" s="24" t="s">
        <v>46</v>
      </c>
      <c r="E79" s="24" t="s">
        <v>46</v>
      </c>
      <c r="F79" s="24" t="s">
        <v>46</v>
      </c>
      <c r="G79" s="23"/>
      <c r="H79" s="87" t="s">
        <v>32</v>
      </c>
      <c r="I79" s="87" t="s">
        <v>179</v>
      </c>
      <c r="J79" s="87" t="s">
        <v>301</v>
      </c>
    </row>
    <row r="80" spans="2:10" x14ac:dyDescent="0.25">
      <c r="B80" s="7"/>
      <c r="C80" s="23" t="s">
        <v>44</v>
      </c>
      <c r="D80" s="24">
        <v>0.2</v>
      </c>
      <c r="E80" s="24">
        <v>0.2</v>
      </c>
      <c r="F80" s="29">
        <v>1</v>
      </c>
      <c r="G80" s="23" t="s">
        <v>49</v>
      </c>
      <c r="H80" s="87" t="s">
        <v>299</v>
      </c>
      <c r="I80" s="87" t="s">
        <v>302</v>
      </c>
      <c r="J80" s="87" t="s">
        <v>300</v>
      </c>
    </row>
    <row r="81" spans="2:10" x14ac:dyDescent="0.25">
      <c r="B81" s="7"/>
      <c r="C81" s="23" t="s">
        <v>45</v>
      </c>
      <c r="D81" s="24" t="s">
        <v>46</v>
      </c>
      <c r="E81" s="24" t="s">
        <v>46</v>
      </c>
      <c r="F81" s="24" t="s">
        <v>46</v>
      </c>
      <c r="G81" s="23"/>
      <c r="H81" s="87" t="s">
        <v>294</v>
      </c>
      <c r="I81" s="87" t="s">
        <v>179</v>
      </c>
      <c r="J81" s="87" t="s">
        <v>295</v>
      </c>
    </row>
    <row r="82" spans="2:10" ht="25.5" x14ac:dyDescent="0.25">
      <c r="B82" s="7"/>
      <c r="C82" s="23" t="s">
        <v>296</v>
      </c>
      <c r="D82" s="24" t="s">
        <v>46</v>
      </c>
      <c r="E82" s="24" t="s">
        <v>46</v>
      </c>
      <c r="F82" s="24" t="s">
        <v>46</v>
      </c>
      <c r="G82" s="23"/>
      <c r="H82" s="87" t="s">
        <v>297</v>
      </c>
      <c r="I82" s="87" t="s">
        <v>179</v>
      </c>
      <c r="J82" s="87" t="s">
        <v>298</v>
      </c>
    </row>
    <row r="83" spans="2:10" x14ac:dyDescent="0.25">
      <c r="B83" s="7"/>
      <c r="C83" s="7"/>
      <c r="D83" s="95"/>
      <c r="E83" s="95"/>
      <c r="F83" s="95"/>
      <c r="G83" s="95"/>
      <c r="H83" s="34"/>
      <c r="I83" s="34"/>
      <c r="J83" s="34"/>
    </row>
    <row r="84" spans="2:10" x14ac:dyDescent="0.25">
      <c r="B84" s="7"/>
      <c r="C84" s="7"/>
      <c r="D84" s="95"/>
      <c r="E84" s="95"/>
      <c r="F84" s="95"/>
      <c r="G84" s="95"/>
      <c r="H84" s="34"/>
      <c r="I84" s="34"/>
      <c r="J84" s="34"/>
    </row>
    <row r="85" spans="2:10" ht="15.75" thickBot="1" x14ac:dyDescent="0.3">
      <c r="B85" s="13" t="s">
        <v>106</v>
      </c>
      <c r="D85" s="95"/>
      <c r="E85" s="19"/>
      <c r="F85" s="19"/>
      <c r="G85" s="19"/>
      <c r="H85" s="34"/>
      <c r="I85" s="34"/>
      <c r="J85" s="34"/>
    </row>
    <row r="86" spans="2:10" ht="69" x14ac:dyDescent="0.25">
      <c r="B86" s="99" t="s">
        <v>182</v>
      </c>
      <c r="C86" s="21" t="s">
        <v>215</v>
      </c>
      <c r="D86" s="97">
        <v>2.04</v>
      </c>
      <c r="E86" s="94">
        <v>0.45</v>
      </c>
      <c r="F86" s="94">
        <v>4.5</v>
      </c>
      <c r="G86" s="23"/>
      <c r="H86" s="87" t="s">
        <v>218</v>
      </c>
      <c r="I86" s="87" t="s">
        <v>216</v>
      </c>
      <c r="J86" s="87" t="s">
        <v>217</v>
      </c>
    </row>
  </sheetData>
  <mergeCells count="7">
    <mergeCell ref="E1:F1"/>
    <mergeCell ref="B41:B45"/>
    <mergeCell ref="B17:B26"/>
    <mergeCell ref="B46:B50"/>
    <mergeCell ref="B51:B58"/>
    <mergeCell ref="B35:B36"/>
    <mergeCell ref="B27:B34"/>
  </mergeCells>
  <conditionalFormatting sqref="D3:D5 D10:D13 D17:D36 D40:D58 D62:D66 D70:D82 D86">
    <cfRule type="expression" dxfId="7" priority="3">
      <formula>AND($D3&gt;=$E3,$D3&lt;=$F3)</formula>
    </cfRule>
    <cfRule type="expression" dxfId="6" priority="4">
      <formula>OR($D3&lt;$E3,$D3&gt;$F3)</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P59"/>
  <sheetViews>
    <sheetView showGridLines="0" tabSelected="1" workbookViewId="0">
      <pane xSplit="6" ySplit="4" topLeftCell="G5" activePane="bottomRight" state="frozen"/>
      <selection pane="topRight" activeCell="F1" sqref="F1"/>
      <selection pane="bottomLeft" activeCell="A5" sqref="A5"/>
      <selection pane="bottomRight" activeCell="G5" sqref="G5"/>
    </sheetView>
  </sheetViews>
  <sheetFormatPr defaultRowHeight="15" x14ac:dyDescent="0.25"/>
  <cols>
    <col min="1" max="1" width="2.85546875" customWidth="1"/>
    <col min="2" max="2" width="4" bestFit="1" customWidth="1"/>
    <col min="3" max="3" width="17.85546875" bestFit="1" customWidth="1"/>
    <col min="4" max="4" width="19.28515625" customWidth="1"/>
    <col min="5" max="5" width="20.5703125" bestFit="1" customWidth="1"/>
    <col min="6" max="6" width="48.140625" customWidth="1"/>
    <col min="7" max="9" width="5" bestFit="1" customWidth="1"/>
    <col min="10" max="10" width="7.28515625" bestFit="1" customWidth="1"/>
    <col min="11" max="11" width="5" bestFit="1" customWidth="1"/>
    <col min="12" max="14" width="4.7109375" customWidth="1"/>
    <col min="15" max="15" width="4" customWidth="1"/>
    <col min="16" max="17" width="5" bestFit="1" customWidth="1"/>
    <col min="18" max="18" width="3.7109375" bestFit="1" customWidth="1"/>
    <col min="19" max="20" width="5" bestFit="1" customWidth="1"/>
    <col min="21" max="21" width="4.85546875" customWidth="1"/>
    <col min="22" max="22" width="6" bestFit="1" customWidth="1"/>
    <col min="23" max="23" width="4.5703125" customWidth="1"/>
    <col min="24" max="24" width="5" customWidth="1"/>
    <col min="25" max="25" width="5" bestFit="1" customWidth="1"/>
    <col min="26" max="26" width="5" customWidth="1"/>
    <col min="27" max="27" width="5" bestFit="1" customWidth="1"/>
    <col min="28" max="28" width="3.7109375" bestFit="1" customWidth="1"/>
    <col min="29" max="30" width="3.7109375" customWidth="1"/>
    <col min="31" max="31" width="3.7109375" bestFit="1" customWidth="1"/>
    <col min="32" max="32" width="3.7109375" customWidth="1"/>
    <col min="33" max="33" width="4" bestFit="1" customWidth="1"/>
    <col min="34" max="34" width="6.140625" customWidth="1"/>
    <col min="35" max="48" width="5.28515625" bestFit="1" customWidth="1"/>
    <col min="49" max="50" width="5.28515625" customWidth="1"/>
    <col min="51" max="60" width="5.28515625" bestFit="1" customWidth="1"/>
    <col min="61" max="61" width="5.28515625" customWidth="1"/>
    <col min="62" max="62" width="4" bestFit="1" customWidth="1"/>
    <col min="63" max="66" width="3.7109375" bestFit="1" customWidth="1"/>
    <col min="67" max="67" width="4" bestFit="1" customWidth="1"/>
    <col min="68" max="68" width="173.42578125" bestFit="1" customWidth="1"/>
  </cols>
  <sheetData>
    <row r="2" spans="2:68" x14ac:dyDescent="0.25">
      <c r="C2" t="s">
        <v>481</v>
      </c>
      <c r="G2" s="169" t="s">
        <v>159</v>
      </c>
      <c r="H2" s="169"/>
      <c r="I2" s="169"/>
      <c r="J2" s="82">
        <f>SUMPRODUCT(--($B6:$B58="Yes"),$G6:$G58/$I6:$I58,J6:J58)</f>
        <v>4.940509381369167</v>
      </c>
      <c r="K2" s="43">
        <f>SUMPRODUCT(--($B5:$B58="Yes"),$G5:$G58,K5:K58)</f>
        <v>1310.2080000000001</v>
      </c>
      <c r="L2" s="44">
        <f>SUMPRODUCT(--($B5:$B58="Yes"),$G5:$G58,L5:L58)</f>
        <v>407.98700000000002</v>
      </c>
      <c r="M2" s="44">
        <f>SUMPRODUCT(--($B5:$B58="Yes"),$G5:$G58,M5:M58)</f>
        <v>601.01599999999996</v>
      </c>
      <c r="N2" s="44">
        <f>SUMPRODUCT(--($B5:$B58="Yes"),$G5:$G58,N5:N58)</f>
        <v>264.18299999999994</v>
      </c>
      <c r="O2" s="44">
        <f>SUMPRODUCT(--($B5:$B58="Yes"),$G5:$G58,O5:O58)</f>
        <v>0</v>
      </c>
      <c r="P2" s="44">
        <f>SUMPRODUCT(--($B5:$B58="Yes"),$G5:$G58,P5:P58)</f>
        <v>45.989000000000004</v>
      </c>
      <c r="Q2" s="44">
        <f>SUMPRODUCT(--($B5:$B58="Yes"),$G5:$G58,Q5:Q58)</f>
        <v>6.8859999999999992</v>
      </c>
      <c r="R2" s="44">
        <f>SUMPRODUCT(--($B5:$B58="Yes"),$G5:$G58,R5:R58)</f>
        <v>0</v>
      </c>
      <c r="S2" s="48">
        <f>SUMPRODUCT(--($B5:$B58="Yes"),$G5:$G58,S5:S58)</f>
        <v>12.154</v>
      </c>
      <c r="T2" s="48">
        <f>SUMPRODUCT(--($B5:$B58="Yes"),$G5:$G58,T5:T58)</f>
        <v>21.856999999999999</v>
      </c>
      <c r="U2" s="48">
        <f>SUMPRODUCT(--($B5:$B58="Yes"),$G5:$G58,U5:U58)</f>
        <v>1319.9459999999999</v>
      </c>
      <c r="V2" s="48">
        <f>SUMPRODUCT(--($B5:$B58="Yes"),$G5:$G58,V5:V58)</f>
        <v>9813.8360000000011</v>
      </c>
      <c r="W2" s="44">
        <f>SUMPRODUCT(--($B5:$B58="Yes"),$G5:$G58,W5:W58)</f>
        <v>222</v>
      </c>
      <c r="X2" s="48">
        <f>SUMPRODUCT(--($B5:$B58="Yes"),$G5:$G58,X5:X58)</f>
        <v>4.3740000000000006</v>
      </c>
      <c r="Y2" s="44">
        <f>SUMPRODUCT(--($B5:$B58="Yes"),$G5:$G58,Y5:Y58)</f>
        <v>1657.7900000000002</v>
      </c>
      <c r="Z2" s="44">
        <f>SUMPRODUCT(--($B5:$B58="Yes"),$G5:$G58,Z5:Z58)</f>
        <v>3161.84</v>
      </c>
      <c r="AA2" s="44">
        <f>SUMPRODUCT(--($B5:$B58="Yes"),$G5:$G58,AA5:AA58)</f>
        <v>182.83599999999998</v>
      </c>
      <c r="AB2" s="44">
        <f>SUMPRODUCT(--($B5:$B58="Yes"),$G5:$G58,AB5:AB58)</f>
        <v>41.480999999999995</v>
      </c>
      <c r="AC2" s="48">
        <f>SUMPRODUCT(--($B5:$B58="Yes"),$G5:$G58,AC5:AC58)</f>
        <v>11.6652</v>
      </c>
      <c r="AD2" s="48">
        <f>SUMPRODUCT(--($B5:$B58="Yes"),$G5:$G58,AD5:AD58)</f>
        <v>29.254200000000001</v>
      </c>
      <c r="AE2" s="48">
        <f>SUMPRODUCT(--($B5:$B58="Yes"),$G5:$G58,AE5:AE58)</f>
        <v>51.82</v>
      </c>
      <c r="AF2" s="48">
        <f>SUMPRODUCT(--($B5:$B58="Yes"),$G5:$G58,AF5:AF58)</f>
        <v>87.584999999999994</v>
      </c>
      <c r="AG2" s="44">
        <f>SUMPRODUCT(--($B5:$B58="Yes"),$G5:$G58,AG5:AG58)</f>
        <v>71.105000000000004</v>
      </c>
      <c r="AH2" s="126">
        <f>SUMPRODUCT(--($B5:$B58="Yes"),$G5:$G58,AH5:AH58)</f>
        <v>24581.808000000001</v>
      </c>
      <c r="AI2" s="126">
        <f>SUMPRODUCT(--($B5:$B58="Yes"),$G5:$G58,AI5:AI58)</f>
        <v>173.62199999999999</v>
      </c>
      <c r="AJ2" s="126">
        <f>SUMPRODUCT(--($B5:$B58="Yes"),$G5:$G58,AJ5:AJ58)</f>
        <v>2429.2490000000003</v>
      </c>
      <c r="AK2" s="126">
        <f>SUMPRODUCT(--($B5:$B58="Yes"),$G5:$G58,AK5:AK58)</f>
        <v>42.673400000000001</v>
      </c>
      <c r="AL2" s="126">
        <f>SUMPRODUCT(--($B5:$B58="Yes"),$G5:$G58,AL5:AL58)</f>
        <v>1116.2879999999998</v>
      </c>
      <c r="AM2" s="126">
        <f>SUMPRODUCT(--($B5:$B58="Yes"),$G5:$G58,AM5:AM58)</f>
        <v>105.67699999999999</v>
      </c>
      <c r="AN2" s="126">
        <f>SUMPRODUCT(--($B5:$B58="Yes"),$G5:$G58,AN5:AN58)</f>
        <v>311.02000000000004</v>
      </c>
      <c r="AO2" s="126">
        <f>SUMPRODUCT(--($B5:$B58="Yes"),$G5:$G58,AO5:AO58)</f>
        <v>3.3276000000000003</v>
      </c>
      <c r="AP2" s="126">
        <f>SUMPRODUCT(--($B5:$B58="Yes"),$G5:$G58,AP5:AP58)</f>
        <v>3.9512</v>
      </c>
      <c r="AQ2" s="126">
        <f>SUMPRODUCT(--($B5:$B58="Yes"),$G5:$G58,AQ5:AQ58)</f>
        <v>43.821999999999996</v>
      </c>
      <c r="AR2" s="126">
        <f>SUMPRODUCT(--($B5:$B58="Yes"),$G5:$G58,AR5:AR58)</f>
        <v>4.5070000000000006</v>
      </c>
      <c r="AS2" s="126">
        <f>SUMPRODUCT(--($B5:$B58="Yes"),$G5:$G58,AS5:AS58)</f>
        <v>1041.3720000000001</v>
      </c>
      <c r="AT2" s="126">
        <f>SUMPRODUCT(--($B5:$B58="Yes"),$G5:$G58,AT5:AT58)</f>
        <v>12.054</v>
      </c>
      <c r="AU2" s="126">
        <f>SUMPRODUCT(--($B5:$B58="Yes"),$G5:$G58,AU5:AU58)</f>
        <v>40</v>
      </c>
      <c r="AV2" s="126">
        <f>SUMPRODUCT(--($B5:$B58="Yes"),$G5:$G58,AV5:AV58)</f>
        <v>19.786999999999999</v>
      </c>
      <c r="AW2" s="156">
        <f>SUMPRODUCT(--($B5:$B58="Yes"),$G5:$G58,AW5:AW58)</f>
        <v>224.66200000000001</v>
      </c>
      <c r="AX2" s="156">
        <f>SUMPRODUCT(--($B5:$B58="Yes"),$G5:$G58,AX5:AX58)</f>
        <v>281.25599999999997</v>
      </c>
      <c r="AY2" s="126">
        <f>SUMPRODUCT(--($B5:$B58="Yes"),$G5:$G58,AY5:AY58)</f>
        <v>1174.364</v>
      </c>
      <c r="AZ2" s="126">
        <f>SUMPRODUCT(--($B5:$B58="Yes"),$G5:$G58,AZ5:AZ58)</f>
        <v>150</v>
      </c>
      <c r="BA2" s="126">
        <f>SUMPRODUCT(--($B5:$B58="Yes"),$G5:$G58,BA5:BA58)</f>
        <v>550.19800000000009</v>
      </c>
      <c r="BB2" s="126">
        <f>SUMPRODUCT(--($B5:$B58="Yes"),$G5:$G58,BB5:BB58)</f>
        <v>27.679000000000002</v>
      </c>
      <c r="BC2" s="126">
        <f>SUMPRODUCT(--($B5:$B58="Yes"),$G5:$G58,BC5:BC58)</f>
        <v>154.05699999999999</v>
      </c>
      <c r="BD2" s="126">
        <f>SUMPRODUCT(--($B5:$B58="Yes"),$G5:$G58,BD5:BD58)</f>
        <v>3.4984000000000002</v>
      </c>
      <c r="BE2" s="126">
        <f>SUMPRODUCT(--($B5:$B58="Yes"),$G5:$G58,BE5:BE58)</f>
        <v>8.2949999999999999</v>
      </c>
      <c r="BF2" s="126">
        <f>SUMPRODUCT(--($B5:$B58="Yes"),$G5:$G58,BF5:BF58)</f>
        <v>35</v>
      </c>
      <c r="BG2" s="126">
        <f>SUMPRODUCT(--($B5:$B58="Yes"),$G5:$G58,BG5:BG58)</f>
        <v>50</v>
      </c>
      <c r="BH2" s="126">
        <f>SUMPRODUCT(--($B5:$B58="Yes"),$G5:$G58,BH5:BH58)</f>
        <v>72</v>
      </c>
      <c r="BI2" s="156">
        <f>SUMPRODUCT(--($B5:$B58="Yes"),$G5:$G58,BI5:BI58)</f>
        <v>1970.47</v>
      </c>
      <c r="BJ2" s="156">
        <f>SUMPRODUCT(--($B5:$B58="Yes"),$G5:$G58,BJ5:BJ58)</f>
        <v>150</v>
      </c>
      <c r="BK2" s="156">
        <f>SUMPRODUCT(--($B5:$B58="Yes"),$G5:$G58,BK5:BK58)</f>
        <v>5</v>
      </c>
      <c r="BL2" s="156">
        <f>SUMPRODUCT(--($B5:$B58="Yes"),$G5:$G58,BL5:BL58)</f>
        <v>2</v>
      </c>
      <c r="BM2" s="156">
        <f>SUMPRODUCT(--($B5:$B58="Yes"),$G5:$G58,BM5:BM58)</f>
        <v>10</v>
      </c>
      <c r="BN2" s="156">
        <f>SUMPRODUCT(--($B5:$B58="Yes"),$G5:$G58,BN5:BN58)</f>
        <v>10</v>
      </c>
      <c r="BO2" s="156">
        <f>SUMPRODUCT(--($B5:$B58="Yes"),$G5:$G58,BO5:BO58)</f>
        <v>600</v>
      </c>
    </row>
    <row r="3" spans="2:68" x14ac:dyDescent="0.25">
      <c r="C3" t="s">
        <v>482</v>
      </c>
      <c r="G3" s="168" t="s">
        <v>158</v>
      </c>
      <c r="H3" s="168"/>
      <c r="I3" s="168"/>
      <c r="J3" s="81">
        <v>15</v>
      </c>
      <c r="K3" s="45">
        <v>2400</v>
      </c>
      <c r="L3" s="46">
        <v>600</v>
      </c>
      <c r="M3" s="46">
        <v>1080</v>
      </c>
      <c r="N3" s="46">
        <v>720</v>
      </c>
      <c r="O3" s="46">
        <v>0</v>
      </c>
      <c r="P3" s="46">
        <v>65</v>
      </c>
      <c r="Q3" s="46">
        <v>20</v>
      </c>
      <c r="R3" s="46">
        <v>0</v>
      </c>
      <c r="S3" s="46" t="s">
        <v>179</v>
      </c>
      <c r="T3" s="46" t="s">
        <v>179</v>
      </c>
      <c r="U3" s="46" t="s">
        <v>179</v>
      </c>
      <c r="V3" s="46" t="s">
        <v>179</v>
      </c>
      <c r="W3" s="46">
        <v>300</v>
      </c>
      <c r="X3" s="46" t="s">
        <v>179</v>
      </c>
      <c r="Y3" s="46">
        <v>2400</v>
      </c>
      <c r="Z3" s="46">
        <v>4700</v>
      </c>
      <c r="AA3" s="46">
        <v>300</v>
      </c>
      <c r="AB3" s="46">
        <v>25</v>
      </c>
      <c r="AC3" s="46" t="s">
        <v>179</v>
      </c>
      <c r="AD3" s="46" t="s">
        <v>179</v>
      </c>
      <c r="AE3" s="46" t="s">
        <v>179</v>
      </c>
      <c r="AF3" s="46" t="s">
        <v>179</v>
      </c>
      <c r="AG3" s="46">
        <v>50</v>
      </c>
      <c r="AH3" s="118">
        <v>5000</v>
      </c>
      <c r="AI3" s="118">
        <v>90</v>
      </c>
      <c r="AJ3" s="118">
        <v>1000</v>
      </c>
      <c r="AK3" s="118">
        <v>18</v>
      </c>
      <c r="AL3" s="118">
        <v>400</v>
      </c>
      <c r="AM3" s="118">
        <v>30</v>
      </c>
      <c r="AN3" s="118">
        <v>80</v>
      </c>
      <c r="AO3" s="118">
        <v>1.5</v>
      </c>
      <c r="AP3" s="118">
        <v>1.7</v>
      </c>
      <c r="AQ3" s="118">
        <v>20</v>
      </c>
      <c r="AR3" s="118">
        <v>2</v>
      </c>
      <c r="AS3" s="118">
        <v>400</v>
      </c>
      <c r="AT3" s="118">
        <v>6</v>
      </c>
      <c r="AU3" s="118">
        <v>300</v>
      </c>
      <c r="AV3" s="118">
        <v>10</v>
      </c>
      <c r="AW3" s="118" t="s">
        <v>179</v>
      </c>
      <c r="AX3" s="118" t="s">
        <v>179</v>
      </c>
      <c r="AY3" s="118">
        <v>1000</v>
      </c>
      <c r="AZ3" s="118">
        <v>150</v>
      </c>
      <c r="BA3" s="118">
        <v>400</v>
      </c>
      <c r="BB3" s="118">
        <v>15</v>
      </c>
      <c r="BC3" s="118">
        <v>70</v>
      </c>
      <c r="BD3" s="118">
        <v>2</v>
      </c>
      <c r="BE3" s="118">
        <v>2</v>
      </c>
      <c r="BF3" s="46">
        <v>120</v>
      </c>
      <c r="BG3" s="46">
        <v>75</v>
      </c>
      <c r="BH3" s="46">
        <v>3600</v>
      </c>
      <c r="BI3" s="46" t="s">
        <v>179</v>
      </c>
      <c r="BJ3" s="46" t="s">
        <v>179</v>
      </c>
      <c r="BK3" s="46" t="s">
        <v>179</v>
      </c>
      <c r="BL3" s="46" t="s">
        <v>179</v>
      </c>
      <c r="BM3" s="46" t="s">
        <v>179</v>
      </c>
      <c r="BN3" s="46" t="s">
        <v>179</v>
      </c>
      <c r="BO3" s="46" t="s">
        <v>179</v>
      </c>
      <c r="BP3" s="7"/>
    </row>
    <row r="4" spans="2:68" ht="174" thickBot="1" x14ac:dyDescent="0.3">
      <c r="B4" s="35" t="s">
        <v>176</v>
      </c>
      <c r="C4" t="s">
        <v>370</v>
      </c>
      <c r="D4" t="s">
        <v>408</v>
      </c>
      <c r="E4" t="s">
        <v>407</v>
      </c>
      <c r="F4" t="s">
        <v>128</v>
      </c>
      <c r="G4" s="80" t="s">
        <v>130</v>
      </c>
      <c r="H4" s="55" t="s">
        <v>143</v>
      </c>
      <c r="I4" s="55" t="s">
        <v>156</v>
      </c>
      <c r="J4" s="56" t="s">
        <v>206</v>
      </c>
      <c r="K4" s="121" t="s">
        <v>428</v>
      </c>
      <c r="L4" s="122" t="s">
        <v>363</v>
      </c>
      <c r="M4" s="122" t="s">
        <v>418</v>
      </c>
      <c r="N4" s="122" t="s">
        <v>419</v>
      </c>
      <c r="O4" s="122" t="s">
        <v>420</v>
      </c>
      <c r="P4" s="139" t="s">
        <v>119</v>
      </c>
      <c r="Q4" s="123" t="s">
        <v>359</v>
      </c>
      <c r="R4" s="123" t="s">
        <v>360</v>
      </c>
      <c r="S4" s="123" t="s">
        <v>361</v>
      </c>
      <c r="T4" s="123" t="s">
        <v>362</v>
      </c>
      <c r="U4" s="123" t="s">
        <v>416</v>
      </c>
      <c r="V4" s="123" t="s">
        <v>417</v>
      </c>
      <c r="W4" s="124" t="s">
        <v>120</v>
      </c>
      <c r="X4" s="124" t="s">
        <v>461</v>
      </c>
      <c r="Y4" s="125" t="s">
        <v>121</v>
      </c>
      <c r="Z4" s="125" t="s">
        <v>122</v>
      </c>
      <c r="AA4" s="120" t="s">
        <v>123</v>
      </c>
      <c r="AB4" s="120" t="s">
        <v>364</v>
      </c>
      <c r="AC4" s="120" t="s">
        <v>365</v>
      </c>
      <c r="AD4" s="120" t="s">
        <v>366</v>
      </c>
      <c r="AE4" s="120" t="s">
        <v>367</v>
      </c>
      <c r="AF4" s="120" t="s">
        <v>421</v>
      </c>
      <c r="AG4" s="119" t="s">
        <v>124</v>
      </c>
      <c r="AH4" s="145" t="s">
        <v>423</v>
      </c>
      <c r="AI4" s="145" t="s">
        <v>424</v>
      </c>
      <c r="AJ4" s="145" t="s">
        <v>426</v>
      </c>
      <c r="AK4" s="145" t="s">
        <v>427</v>
      </c>
      <c r="AL4" s="145" t="s">
        <v>425</v>
      </c>
      <c r="AM4" s="145" t="s">
        <v>433</v>
      </c>
      <c r="AN4" s="145" t="s">
        <v>434</v>
      </c>
      <c r="AO4" s="145" t="s">
        <v>435</v>
      </c>
      <c r="AP4" s="145" t="s">
        <v>436</v>
      </c>
      <c r="AQ4" s="145" t="s">
        <v>437</v>
      </c>
      <c r="AR4" s="145" t="s">
        <v>438</v>
      </c>
      <c r="AS4" s="145" t="s">
        <v>439</v>
      </c>
      <c r="AT4" s="145" t="s">
        <v>440</v>
      </c>
      <c r="AU4" s="145" t="s">
        <v>441</v>
      </c>
      <c r="AV4" s="145" t="s">
        <v>442</v>
      </c>
      <c r="AW4" s="145" t="s">
        <v>458</v>
      </c>
      <c r="AX4" s="145" t="s">
        <v>460</v>
      </c>
      <c r="AY4" s="145" t="s">
        <v>443</v>
      </c>
      <c r="AZ4" s="145" t="s">
        <v>444</v>
      </c>
      <c r="BA4" s="145" t="s">
        <v>445</v>
      </c>
      <c r="BB4" s="145" t="s">
        <v>446</v>
      </c>
      <c r="BC4" s="145" t="s">
        <v>447</v>
      </c>
      <c r="BD4" s="145" t="s">
        <v>448</v>
      </c>
      <c r="BE4" s="145" t="s">
        <v>449</v>
      </c>
      <c r="BF4" s="145" t="s">
        <v>450</v>
      </c>
      <c r="BG4" s="145" t="s">
        <v>451</v>
      </c>
      <c r="BH4" s="145" t="s">
        <v>457</v>
      </c>
      <c r="BI4" s="145" t="s">
        <v>459</v>
      </c>
      <c r="BJ4" s="145" t="s">
        <v>452</v>
      </c>
      <c r="BK4" s="145" t="s">
        <v>453</v>
      </c>
      <c r="BL4" s="145" t="s">
        <v>173</v>
      </c>
      <c r="BM4" s="145" t="s">
        <v>454</v>
      </c>
      <c r="BN4" s="145" t="s">
        <v>455</v>
      </c>
      <c r="BO4" s="146" t="s">
        <v>456</v>
      </c>
      <c r="BP4" s="47" t="s">
        <v>125</v>
      </c>
    </row>
    <row r="5" spans="2:68" x14ac:dyDescent="0.25">
      <c r="B5" s="102" t="s">
        <v>126</v>
      </c>
      <c r="C5" s="18" t="s">
        <v>343</v>
      </c>
      <c r="D5" s="109" t="s">
        <v>415</v>
      </c>
      <c r="E5" s="113" t="s">
        <v>409</v>
      </c>
      <c r="F5" s="171" t="s">
        <v>343</v>
      </c>
      <c r="G5" s="170">
        <v>8</v>
      </c>
      <c r="H5" s="50">
        <v>237</v>
      </c>
      <c r="I5" s="50" t="s">
        <v>50</v>
      </c>
      <c r="J5" s="57">
        <v>0</v>
      </c>
      <c r="K5" s="142">
        <v>0</v>
      </c>
      <c r="L5" s="132">
        <v>0</v>
      </c>
      <c r="M5" s="132">
        <v>0</v>
      </c>
      <c r="N5" s="132">
        <v>0</v>
      </c>
      <c r="O5" s="132">
        <v>0</v>
      </c>
      <c r="P5" s="129">
        <v>0</v>
      </c>
      <c r="Q5" s="129">
        <v>0</v>
      </c>
      <c r="R5" s="129">
        <v>0</v>
      </c>
      <c r="S5" s="129">
        <v>0</v>
      </c>
      <c r="T5" s="129">
        <v>0</v>
      </c>
      <c r="U5" s="129">
        <v>0</v>
      </c>
      <c r="V5" s="129">
        <v>0</v>
      </c>
      <c r="W5" s="135">
        <v>0</v>
      </c>
      <c r="X5" s="153" t="s">
        <v>422</v>
      </c>
      <c r="Y5" s="140">
        <v>7.1</v>
      </c>
      <c r="Z5" s="140">
        <v>2.4</v>
      </c>
      <c r="AA5" s="127">
        <v>0</v>
      </c>
      <c r="AB5" s="127">
        <v>0</v>
      </c>
      <c r="AC5" s="127">
        <v>0</v>
      </c>
      <c r="AD5" s="127">
        <v>0</v>
      </c>
      <c r="AE5" s="127">
        <v>0</v>
      </c>
      <c r="AF5" s="127">
        <v>0</v>
      </c>
      <c r="AG5" s="137">
        <v>0</v>
      </c>
      <c r="AH5" s="152">
        <v>0</v>
      </c>
      <c r="AI5" s="152">
        <v>0</v>
      </c>
      <c r="AJ5" s="152">
        <v>7.1</v>
      </c>
      <c r="AK5" s="152">
        <v>0</v>
      </c>
      <c r="AL5" s="152">
        <v>0</v>
      </c>
      <c r="AM5" s="152">
        <v>0</v>
      </c>
      <c r="AN5" s="152">
        <v>0</v>
      </c>
      <c r="AO5" s="152">
        <v>0</v>
      </c>
      <c r="AP5" s="152">
        <v>0</v>
      </c>
      <c r="AQ5" s="152">
        <v>0</v>
      </c>
      <c r="AR5" s="152">
        <v>0</v>
      </c>
      <c r="AS5" s="152">
        <v>0</v>
      </c>
      <c r="AT5" s="152">
        <v>0</v>
      </c>
      <c r="AU5" s="151" t="s">
        <v>422</v>
      </c>
      <c r="AV5" s="152">
        <v>0</v>
      </c>
      <c r="AW5" s="152">
        <v>0</v>
      </c>
      <c r="AX5" s="151" t="s">
        <v>422</v>
      </c>
      <c r="AY5" s="152">
        <v>0</v>
      </c>
      <c r="AZ5" s="151" t="s">
        <v>422</v>
      </c>
      <c r="BA5" s="152">
        <v>2.4</v>
      </c>
      <c r="BB5" s="152">
        <v>0</v>
      </c>
      <c r="BC5" s="152">
        <v>0</v>
      </c>
      <c r="BD5" s="152">
        <v>0.02</v>
      </c>
      <c r="BE5" s="152">
        <v>0</v>
      </c>
      <c r="BF5" s="151" t="s">
        <v>422</v>
      </c>
      <c r="BG5" s="151" t="s">
        <v>422</v>
      </c>
      <c r="BH5" s="151" t="s">
        <v>422</v>
      </c>
      <c r="BI5" s="152">
        <v>192</v>
      </c>
      <c r="BJ5" s="151" t="s">
        <v>422</v>
      </c>
      <c r="BK5" s="151" t="s">
        <v>422</v>
      </c>
      <c r="BL5" s="151" t="s">
        <v>422</v>
      </c>
      <c r="BM5" s="151" t="s">
        <v>422</v>
      </c>
      <c r="BN5" s="151" t="s">
        <v>422</v>
      </c>
      <c r="BO5" s="151" t="s">
        <v>422</v>
      </c>
      <c r="BP5" s="49" t="s">
        <v>343</v>
      </c>
    </row>
    <row r="6" spans="2:68" ht="15" customHeight="1" x14ac:dyDescent="0.25">
      <c r="B6" s="17" t="s">
        <v>126</v>
      </c>
      <c r="C6" s="16" t="s">
        <v>344</v>
      </c>
      <c r="D6" s="109" t="s">
        <v>415</v>
      </c>
      <c r="E6" s="114" t="s">
        <v>409</v>
      </c>
      <c r="F6" s="172" t="s">
        <v>389</v>
      </c>
      <c r="G6" s="52">
        <v>2</v>
      </c>
      <c r="H6" s="52">
        <v>237</v>
      </c>
      <c r="I6" s="52">
        <v>193</v>
      </c>
      <c r="J6" s="58">
        <v>7.99</v>
      </c>
      <c r="K6" s="143">
        <v>2.4</v>
      </c>
      <c r="L6" s="133">
        <v>0.4</v>
      </c>
      <c r="M6" s="133">
        <v>1</v>
      </c>
      <c r="N6" s="133">
        <v>1</v>
      </c>
      <c r="O6" s="133">
        <v>0</v>
      </c>
      <c r="P6" s="130">
        <v>0</v>
      </c>
      <c r="Q6" s="130">
        <v>0</v>
      </c>
      <c r="R6" s="130">
        <v>0</v>
      </c>
      <c r="S6" s="130">
        <v>0</v>
      </c>
      <c r="T6" s="130">
        <v>0</v>
      </c>
      <c r="U6" s="131" t="s">
        <v>422</v>
      </c>
      <c r="V6" s="130">
        <v>2.4</v>
      </c>
      <c r="W6" s="136">
        <v>0</v>
      </c>
      <c r="X6" s="153" t="s">
        <v>422</v>
      </c>
      <c r="Y6" s="141">
        <v>4.7</v>
      </c>
      <c r="Z6" s="141">
        <v>116</v>
      </c>
      <c r="AA6" s="128">
        <v>0</v>
      </c>
      <c r="AB6" s="128">
        <v>0</v>
      </c>
      <c r="AC6" s="128">
        <v>0</v>
      </c>
      <c r="AD6" s="128">
        <v>0</v>
      </c>
      <c r="AE6" s="128">
        <v>0</v>
      </c>
      <c r="AF6" s="128">
        <v>0</v>
      </c>
      <c r="AG6" s="138">
        <v>0.3</v>
      </c>
      <c r="AH6" s="149">
        <v>0</v>
      </c>
      <c r="AI6" s="149">
        <v>0</v>
      </c>
      <c r="AJ6" s="149">
        <v>4.7</v>
      </c>
      <c r="AK6" s="149">
        <v>0</v>
      </c>
      <c r="AL6" s="151" t="s">
        <v>422</v>
      </c>
      <c r="AM6" s="149">
        <v>0</v>
      </c>
      <c r="AN6" s="149">
        <v>0.2</v>
      </c>
      <c r="AO6" s="149">
        <v>0.03</v>
      </c>
      <c r="AP6" s="149">
        <v>0.2</v>
      </c>
      <c r="AQ6" s="149">
        <v>0.5</v>
      </c>
      <c r="AR6" s="149">
        <v>0</v>
      </c>
      <c r="AS6" s="149">
        <v>4.7</v>
      </c>
      <c r="AT6" s="149">
        <v>0</v>
      </c>
      <c r="AU6" s="151" t="s">
        <v>422</v>
      </c>
      <c r="AV6" s="149">
        <v>0.6</v>
      </c>
      <c r="AW6" s="149">
        <v>6.2</v>
      </c>
      <c r="AX6" s="151" t="s">
        <v>422</v>
      </c>
      <c r="AY6" s="149">
        <v>7.1</v>
      </c>
      <c r="AZ6" s="151" t="s">
        <v>422</v>
      </c>
      <c r="BA6" s="149">
        <v>7.1</v>
      </c>
      <c r="BB6" s="149">
        <v>0</v>
      </c>
      <c r="BC6" s="149">
        <v>0</v>
      </c>
      <c r="BD6" s="149">
        <v>0</v>
      </c>
      <c r="BE6" s="149">
        <v>0.1</v>
      </c>
      <c r="BF6" s="151" t="s">
        <v>422</v>
      </c>
      <c r="BG6" s="151" t="s">
        <v>422</v>
      </c>
      <c r="BH6" s="151" t="s">
        <v>422</v>
      </c>
      <c r="BI6" s="149">
        <v>215</v>
      </c>
      <c r="BJ6" s="151" t="s">
        <v>422</v>
      </c>
      <c r="BK6" s="151" t="s">
        <v>422</v>
      </c>
      <c r="BL6" s="151" t="s">
        <v>422</v>
      </c>
      <c r="BM6" s="151" t="s">
        <v>422</v>
      </c>
      <c r="BN6" s="151" t="s">
        <v>422</v>
      </c>
      <c r="BO6" s="151" t="s">
        <v>422</v>
      </c>
      <c r="BP6" s="51" t="s">
        <v>495</v>
      </c>
    </row>
    <row r="7" spans="2:68" x14ac:dyDescent="0.25">
      <c r="B7" s="17" t="s">
        <v>126</v>
      </c>
      <c r="C7" s="16" t="s">
        <v>135</v>
      </c>
      <c r="D7" s="109" t="s">
        <v>415</v>
      </c>
      <c r="E7" s="114" t="s">
        <v>409</v>
      </c>
      <c r="F7" s="172" t="s">
        <v>142</v>
      </c>
      <c r="G7" s="52">
        <v>0.3</v>
      </c>
      <c r="H7" s="52">
        <v>240</v>
      </c>
      <c r="I7" s="52">
        <v>8</v>
      </c>
      <c r="J7" s="58">
        <v>2.99</v>
      </c>
      <c r="K7" s="143">
        <v>110</v>
      </c>
      <c r="L7" s="133">
        <v>5.6</v>
      </c>
      <c r="M7" s="133">
        <v>97.2</v>
      </c>
      <c r="N7" s="133">
        <v>6.7</v>
      </c>
      <c r="O7" s="133">
        <v>0</v>
      </c>
      <c r="P7" s="130">
        <v>0.7</v>
      </c>
      <c r="Q7" s="130">
        <v>0.1</v>
      </c>
      <c r="R7" s="131" t="s">
        <v>422</v>
      </c>
      <c r="S7" s="130">
        <v>0.2</v>
      </c>
      <c r="T7" s="130">
        <v>0.1</v>
      </c>
      <c r="U7" s="130">
        <v>34.9</v>
      </c>
      <c r="V7" s="130">
        <v>124</v>
      </c>
      <c r="W7" s="136">
        <v>0</v>
      </c>
      <c r="X7" s="153" t="s">
        <v>422</v>
      </c>
      <c r="Y7" s="141">
        <v>2.5</v>
      </c>
      <c r="Z7" s="141">
        <v>450</v>
      </c>
      <c r="AA7" s="128">
        <v>25.1</v>
      </c>
      <c r="AB7" s="128">
        <v>0.5</v>
      </c>
      <c r="AC7" s="128">
        <v>0.45</v>
      </c>
      <c r="AD7" s="128">
        <v>0.05</v>
      </c>
      <c r="AE7" s="128">
        <v>22</v>
      </c>
      <c r="AF7" s="128">
        <v>3.5</v>
      </c>
      <c r="AG7" s="138">
        <v>2</v>
      </c>
      <c r="AH7" s="149">
        <v>194</v>
      </c>
      <c r="AI7" s="149">
        <v>81.900000000000006</v>
      </c>
      <c r="AJ7" s="149">
        <v>500</v>
      </c>
      <c r="AK7" s="149">
        <v>0.4</v>
      </c>
      <c r="AL7" s="149">
        <v>100</v>
      </c>
      <c r="AM7" s="151" t="s">
        <v>422</v>
      </c>
      <c r="AN7" s="151" t="s">
        <v>422</v>
      </c>
      <c r="AO7" s="149">
        <v>0.27</v>
      </c>
      <c r="AP7" s="149">
        <v>0.05</v>
      </c>
      <c r="AQ7" s="149">
        <v>0.6</v>
      </c>
      <c r="AR7" s="149">
        <v>0.14000000000000001</v>
      </c>
      <c r="AS7" s="149">
        <v>44</v>
      </c>
      <c r="AT7" s="149">
        <v>0</v>
      </c>
      <c r="AU7" s="151" t="s">
        <v>422</v>
      </c>
      <c r="AV7" s="149">
        <v>0.5</v>
      </c>
      <c r="AW7" s="151" t="s">
        <v>422</v>
      </c>
      <c r="AX7" s="151" t="s">
        <v>422</v>
      </c>
      <c r="AY7" s="149">
        <v>27.4</v>
      </c>
      <c r="AZ7" s="151" t="s">
        <v>422</v>
      </c>
      <c r="BA7" s="149">
        <v>27.4</v>
      </c>
      <c r="BB7" s="149">
        <v>0.1</v>
      </c>
      <c r="BC7" s="149">
        <v>0.2</v>
      </c>
      <c r="BD7" s="149">
        <v>0.1</v>
      </c>
      <c r="BE7" s="149">
        <v>0.1</v>
      </c>
      <c r="BF7" s="151" t="s">
        <v>422</v>
      </c>
      <c r="BG7" s="151" t="s">
        <v>422</v>
      </c>
      <c r="BH7" s="151" t="s">
        <v>422</v>
      </c>
      <c r="BI7" s="151" t="s">
        <v>422</v>
      </c>
      <c r="BJ7" s="151" t="s">
        <v>422</v>
      </c>
      <c r="BK7" s="151" t="s">
        <v>422</v>
      </c>
      <c r="BL7" s="151" t="s">
        <v>422</v>
      </c>
      <c r="BM7" s="151" t="s">
        <v>422</v>
      </c>
      <c r="BN7" s="151" t="s">
        <v>422</v>
      </c>
      <c r="BO7" s="151" t="s">
        <v>422</v>
      </c>
      <c r="BP7" s="51" t="s">
        <v>497</v>
      </c>
    </row>
    <row r="8" spans="2:68" x14ac:dyDescent="0.25">
      <c r="B8" s="17" t="s">
        <v>126</v>
      </c>
      <c r="C8" s="16" t="s">
        <v>406</v>
      </c>
      <c r="D8" s="110" t="s">
        <v>380</v>
      </c>
      <c r="E8" s="114" t="s">
        <v>409</v>
      </c>
      <c r="F8" s="172" t="s">
        <v>463</v>
      </c>
      <c r="G8" s="52">
        <v>1</v>
      </c>
      <c r="H8" s="50">
        <v>50</v>
      </c>
      <c r="I8" s="50">
        <v>12</v>
      </c>
      <c r="J8" s="57">
        <v>1.99</v>
      </c>
      <c r="K8" s="142">
        <v>77.5</v>
      </c>
      <c r="L8" s="132">
        <v>47.9</v>
      </c>
      <c r="M8" s="132">
        <v>2.2000000000000002</v>
      </c>
      <c r="N8" s="132">
        <v>27.4</v>
      </c>
      <c r="O8" s="132">
        <v>0</v>
      </c>
      <c r="P8" s="129">
        <v>5.3</v>
      </c>
      <c r="Q8" s="129">
        <v>1.6</v>
      </c>
      <c r="R8" s="131" t="s">
        <v>422</v>
      </c>
      <c r="S8" s="129">
        <v>0.7</v>
      </c>
      <c r="T8" s="129">
        <v>2</v>
      </c>
      <c r="U8" s="129">
        <v>39</v>
      </c>
      <c r="V8" s="129">
        <v>594</v>
      </c>
      <c r="W8" s="135">
        <v>212</v>
      </c>
      <c r="X8" s="153" t="s">
        <v>422</v>
      </c>
      <c r="Y8" s="140">
        <v>62</v>
      </c>
      <c r="Z8" s="140">
        <v>63</v>
      </c>
      <c r="AA8" s="127">
        <v>0.6</v>
      </c>
      <c r="AB8" s="127">
        <v>0</v>
      </c>
      <c r="AC8" s="127">
        <v>0</v>
      </c>
      <c r="AD8" s="127">
        <v>0</v>
      </c>
      <c r="AE8" s="127">
        <v>0.6</v>
      </c>
      <c r="AF8" s="127">
        <v>0</v>
      </c>
      <c r="AG8" s="137">
        <v>6.3</v>
      </c>
      <c r="AH8" s="147">
        <v>293</v>
      </c>
      <c r="AI8" s="149">
        <v>0</v>
      </c>
      <c r="AJ8" s="147">
        <v>25</v>
      </c>
      <c r="AK8" s="149">
        <v>0.6</v>
      </c>
      <c r="AL8" s="147">
        <v>44</v>
      </c>
      <c r="AM8" s="147">
        <v>0.5</v>
      </c>
      <c r="AN8" s="147">
        <v>0.1</v>
      </c>
      <c r="AO8" s="147">
        <v>0</v>
      </c>
      <c r="AP8" s="147">
        <v>0.3</v>
      </c>
      <c r="AQ8" s="147">
        <v>0</v>
      </c>
      <c r="AR8" s="147">
        <v>0.1</v>
      </c>
      <c r="AS8" s="147">
        <v>22</v>
      </c>
      <c r="AT8" s="147">
        <v>0.6</v>
      </c>
      <c r="AU8" s="151" t="s">
        <v>422</v>
      </c>
      <c r="AV8" s="147">
        <v>0.7</v>
      </c>
      <c r="AW8" s="147">
        <v>113</v>
      </c>
      <c r="AX8" s="147">
        <v>0.3</v>
      </c>
      <c r="AY8" s="147">
        <v>86</v>
      </c>
      <c r="AZ8" s="151" t="s">
        <v>422</v>
      </c>
      <c r="BA8" s="147">
        <v>5</v>
      </c>
      <c r="BB8" s="147">
        <v>0.5</v>
      </c>
      <c r="BC8" s="147">
        <v>15.4</v>
      </c>
      <c r="BD8" s="147">
        <v>0</v>
      </c>
      <c r="BE8" s="147">
        <v>0.02</v>
      </c>
      <c r="BF8" s="151" t="s">
        <v>422</v>
      </c>
      <c r="BG8" s="151" t="s">
        <v>422</v>
      </c>
      <c r="BH8" s="151" t="s">
        <v>422</v>
      </c>
      <c r="BI8" s="147">
        <v>2.4</v>
      </c>
      <c r="BJ8" s="151" t="s">
        <v>422</v>
      </c>
      <c r="BK8" s="151" t="s">
        <v>422</v>
      </c>
      <c r="BL8" s="151" t="s">
        <v>422</v>
      </c>
      <c r="BM8" s="151" t="s">
        <v>422</v>
      </c>
      <c r="BN8" s="151" t="s">
        <v>422</v>
      </c>
      <c r="BO8" s="151" t="s">
        <v>422</v>
      </c>
      <c r="BP8" s="49" t="s">
        <v>464</v>
      </c>
    </row>
    <row r="9" spans="2:68" x14ac:dyDescent="0.25">
      <c r="B9" s="17" t="s">
        <v>126</v>
      </c>
      <c r="C9" s="16" t="s">
        <v>118</v>
      </c>
      <c r="D9" s="110" t="s">
        <v>380</v>
      </c>
      <c r="E9" s="114" t="s">
        <v>409</v>
      </c>
      <c r="F9" s="172" t="s">
        <v>129</v>
      </c>
      <c r="G9" s="52">
        <v>1</v>
      </c>
      <c r="H9" s="50">
        <v>150</v>
      </c>
      <c r="I9" s="50">
        <v>1</v>
      </c>
      <c r="J9" s="57">
        <v>0.77</v>
      </c>
      <c r="K9" s="142">
        <v>80</v>
      </c>
      <c r="L9" s="132">
        <v>0</v>
      </c>
      <c r="M9" s="133">
        <v>26</v>
      </c>
      <c r="N9" s="133">
        <v>54</v>
      </c>
      <c r="O9" s="134" t="s">
        <v>422</v>
      </c>
      <c r="P9" s="129">
        <v>0</v>
      </c>
      <c r="Q9" s="129">
        <v>0</v>
      </c>
      <c r="R9" s="129">
        <v>0</v>
      </c>
      <c r="S9" s="129">
        <v>0</v>
      </c>
      <c r="T9" s="129">
        <v>0</v>
      </c>
      <c r="U9" s="131" t="s">
        <v>422</v>
      </c>
      <c r="V9" s="131" t="s">
        <v>422</v>
      </c>
      <c r="W9" s="135">
        <v>5</v>
      </c>
      <c r="X9" s="153" t="s">
        <v>422</v>
      </c>
      <c r="Y9" s="140">
        <v>75</v>
      </c>
      <c r="Z9" s="140">
        <v>0</v>
      </c>
      <c r="AA9" s="127">
        <v>7</v>
      </c>
      <c r="AB9" s="127">
        <v>0</v>
      </c>
      <c r="AC9" s="127">
        <v>0</v>
      </c>
      <c r="AD9" s="127">
        <v>0</v>
      </c>
      <c r="AE9" s="127">
        <v>5</v>
      </c>
      <c r="AF9" s="127">
        <v>2</v>
      </c>
      <c r="AG9" s="137">
        <v>14</v>
      </c>
      <c r="AH9" s="147">
        <v>300</v>
      </c>
      <c r="AI9" s="147">
        <v>1.2</v>
      </c>
      <c r="AJ9" s="147">
        <v>400</v>
      </c>
      <c r="AK9" s="147">
        <v>0</v>
      </c>
      <c r="AL9" s="147">
        <v>60</v>
      </c>
      <c r="AM9" s="151" t="s">
        <v>422</v>
      </c>
      <c r="AN9" s="151" t="s">
        <v>422</v>
      </c>
      <c r="AO9" s="151" t="s">
        <v>422</v>
      </c>
      <c r="AP9" s="151" t="s">
        <v>422</v>
      </c>
      <c r="AQ9" s="151" t="s">
        <v>422</v>
      </c>
      <c r="AR9" s="151" t="s">
        <v>422</v>
      </c>
      <c r="AS9" s="151" t="s">
        <v>422</v>
      </c>
      <c r="AT9" s="151" t="s">
        <v>422</v>
      </c>
      <c r="AU9" s="151" t="s">
        <v>422</v>
      </c>
      <c r="AV9" s="151" t="s">
        <v>422</v>
      </c>
      <c r="AW9" s="151" t="s">
        <v>422</v>
      </c>
      <c r="AX9" s="151" t="s">
        <v>422</v>
      </c>
      <c r="AY9" s="151" t="s">
        <v>422</v>
      </c>
      <c r="AZ9" s="151" t="s">
        <v>422</v>
      </c>
      <c r="BA9" s="151" t="s">
        <v>422</v>
      </c>
      <c r="BB9" s="151" t="s">
        <v>422</v>
      </c>
      <c r="BC9" s="151" t="s">
        <v>422</v>
      </c>
      <c r="BD9" s="151" t="s">
        <v>422</v>
      </c>
      <c r="BE9" s="151" t="s">
        <v>422</v>
      </c>
      <c r="BF9" s="151" t="s">
        <v>422</v>
      </c>
      <c r="BG9" s="151" t="s">
        <v>422</v>
      </c>
      <c r="BH9" s="151" t="s">
        <v>422</v>
      </c>
      <c r="BI9" s="151" t="s">
        <v>422</v>
      </c>
      <c r="BJ9" s="151" t="s">
        <v>422</v>
      </c>
      <c r="BK9" s="151" t="s">
        <v>422</v>
      </c>
      <c r="BL9" s="151" t="s">
        <v>422</v>
      </c>
      <c r="BM9" s="151" t="s">
        <v>422</v>
      </c>
      <c r="BN9" s="151" t="s">
        <v>422</v>
      </c>
      <c r="BO9" s="151" t="s">
        <v>422</v>
      </c>
      <c r="BP9" s="49" t="s">
        <v>483</v>
      </c>
    </row>
    <row r="10" spans="2:68" x14ac:dyDescent="0.25">
      <c r="B10" s="17" t="s">
        <v>126</v>
      </c>
      <c r="C10" s="16" t="s">
        <v>170</v>
      </c>
      <c r="D10" s="110" t="s">
        <v>380</v>
      </c>
      <c r="E10" s="114" t="s">
        <v>409</v>
      </c>
      <c r="F10" s="172" t="s">
        <v>172</v>
      </c>
      <c r="G10" s="52">
        <v>1</v>
      </c>
      <c r="H10" s="52">
        <v>1</v>
      </c>
      <c r="I10" s="52">
        <v>400</v>
      </c>
      <c r="J10" s="58">
        <v>10.99</v>
      </c>
      <c r="K10" s="134" t="s">
        <v>422</v>
      </c>
      <c r="L10" s="134" t="s">
        <v>422</v>
      </c>
      <c r="M10" s="134" t="s">
        <v>422</v>
      </c>
      <c r="N10" s="134" t="s">
        <v>422</v>
      </c>
      <c r="O10" s="134" t="s">
        <v>422</v>
      </c>
      <c r="P10" s="131" t="s">
        <v>422</v>
      </c>
      <c r="Q10" s="131" t="s">
        <v>422</v>
      </c>
      <c r="R10" s="131" t="s">
        <v>422</v>
      </c>
      <c r="S10" s="131" t="s">
        <v>422</v>
      </c>
      <c r="T10" s="131" t="s">
        <v>422</v>
      </c>
      <c r="U10" s="131" t="s">
        <v>422</v>
      </c>
      <c r="V10" s="131" t="s">
        <v>422</v>
      </c>
      <c r="W10" s="153" t="s">
        <v>422</v>
      </c>
      <c r="X10" s="153" t="s">
        <v>422</v>
      </c>
      <c r="Y10" s="141">
        <v>0</v>
      </c>
      <c r="Z10" s="141">
        <v>80</v>
      </c>
      <c r="AA10" s="128">
        <v>0</v>
      </c>
      <c r="AB10" s="128">
        <v>0</v>
      </c>
      <c r="AC10" s="128">
        <v>0</v>
      </c>
      <c r="AD10" s="128">
        <v>0</v>
      </c>
      <c r="AE10" s="128">
        <v>0</v>
      </c>
      <c r="AF10" s="128">
        <v>0</v>
      </c>
      <c r="AG10" s="138">
        <v>0</v>
      </c>
      <c r="AH10" s="149">
        <v>3500</v>
      </c>
      <c r="AI10" s="149">
        <v>90</v>
      </c>
      <c r="AJ10" s="149">
        <v>210</v>
      </c>
      <c r="AK10" s="149">
        <v>8</v>
      </c>
      <c r="AL10" s="149">
        <v>600</v>
      </c>
      <c r="AM10" s="149">
        <v>45</v>
      </c>
      <c r="AN10" s="149">
        <v>60</v>
      </c>
      <c r="AO10" s="149">
        <v>1.2</v>
      </c>
      <c r="AP10" s="149">
        <v>1.3</v>
      </c>
      <c r="AQ10" s="149">
        <v>16</v>
      </c>
      <c r="AR10" s="149">
        <v>2</v>
      </c>
      <c r="AS10" s="149">
        <v>200</v>
      </c>
      <c r="AT10" s="149">
        <v>6</v>
      </c>
      <c r="AU10" s="149">
        <v>40</v>
      </c>
      <c r="AV10" s="149">
        <v>15</v>
      </c>
      <c r="AW10" s="151" t="s">
        <v>422</v>
      </c>
      <c r="AX10" s="151" t="s">
        <v>422</v>
      </c>
      <c r="AY10" s="149">
        <v>20</v>
      </c>
      <c r="AZ10" s="149">
        <v>150</v>
      </c>
      <c r="BA10" s="149">
        <v>100</v>
      </c>
      <c r="BB10" s="149">
        <v>11</v>
      </c>
      <c r="BC10" s="149">
        <v>100</v>
      </c>
      <c r="BD10" s="149">
        <v>0.9</v>
      </c>
      <c r="BE10" s="149">
        <v>2.2999999999999998</v>
      </c>
      <c r="BF10" s="149">
        <v>35</v>
      </c>
      <c r="BG10" s="149">
        <v>50</v>
      </c>
      <c r="BH10" s="149">
        <v>72</v>
      </c>
      <c r="BI10" s="151" t="s">
        <v>422</v>
      </c>
      <c r="BJ10" s="149">
        <v>150</v>
      </c>
      <c r="BK10" s="149">
        <v>5</v>
      </c>
      <c r="BL10" s="149">
        <v>2</v>
      </c>
      <c r="BM10" s="149">
        <v>10</v>
      </c>
      <c r="BN10" s="149">
        <v>10</v>
      </c>
      <c r="BO10" s="148">
        <v>600</v>
      </c>
      <c r="BP10" s="51" t="s">
        <v>484</v>
      </c>
    </row>
    <row r="11" spans="2:68" x14ac:dyDescent="0.25">
      <c r="B11" s="17" t="s">
        <v>126</v>
      </c>
      <c r="C11" s="16" t="s">
        <v>171</v>
      </c>
      <c r="D11" s="110" t="s">
        <v>380</v>
      </c>
      <c r="E11" s="114" t="s">
        <v>409</v>
      </c>
      <c r="F11" s="172" t="s">
        <v>488</v>
      </c>
      <c r="G11" s="52">
        <v>1</v>
      </c>
      <c r="H11" s="52">
        <v>1</v>
      </c>
      <c r="I11" s="52">
        <v>90</v>
      </c>
      <c r="J11" s="58">
        <v>9.99</v>
      </c>
      <c r="K11" s="143">
        <v>10</v>
      </c>
      <c r="L11" s="133">
        <v>10</v>
      </c>
      <c r="M11" s="133">
        <v>0</v>
      </c>
      <c r="N11" s="133">
        <v>0</v>
      </c>
      <c r="O11" s="133">
        <v>0</v>
      </c>
      <c r="P11" s="130">
        <v>1</v>
      </c>
      <c r="Q11" s="130">
        <v>0.28000000000000003</v>
      </c>
      <c r="R11" s="131" t="s">
        <v>422</v>
      </c>
      <c r="S11" s="130">
        <v>0.31</v>
      </c>
      <c r="T11" s="130">
        <v>0.33</v>
      </c>
      <c r="U11" s="130">
        <v>830</v>
      </c>
      <c r="V11" s="131" t="s">
        <v>422</v>
      </c>
      <c r="W11" s="136">
        <v>5</v>
      </c>
      <c r="X11" s="153" t="s">
        <v>422</v>
      </c>
      <c r="Y11" s="141">
        <v>0</v>
      </c>
      <c r="Z11" s="141">
        <v>0</v>
      </c>
      <c r="AA11" s="128">
        <v>0</v>
      </c>
      <c r="AB11" s="128">
        <v>0</v>
      </c>
      <c r="AC11" s="128">
        <v>0</v>
      </c>
      <c r="AD11" s="128">
        <v>0</v>
      </c>
      <c r="AE11" s="128">
        <v>0</v>
      </c>
      <c r="AF11" s="128">
        <v>0</v>
      </c>
      <c r="AG11" s="138">
        <v>0</v>
      </c>
      <c r="AH11" s="149">
        <v>0</v>
      </c>
      <c r="AI11" s="149">
        <v>0</v>
      </c>
      <c r="AJ11" s="149">
        <v>0</v>
      </c>
      <c r="AK11" s="149">
        <v>0</v>
      </c>
      <c r="AL11" s="149">
        <v>14.9</v>
      </c>
      <c r="AM11" s="149">
        <v>0</v>
      </c>
      <c r="AN11" s="149">
        <v>0</v>
      </c>
      <c r="AO11" s="149">
        <v>0</v>
      </c>
      <c r="AP11" s="149">
        <v>0</v>
      </c>
      <c r="AQ11" s="149">
        <v>0</v>
      </c>
      <c r="AR11" s="149">
        <v>0</v>
      </c>
      <c r="AS11" s="149">
        <v>0</v>
      </c>
      <c r="AT11" s="149">
        <v>0</v>
      </c>
      <c r="AU11" s="151" t="s">
        <v>422</v>
      </c>
      <c r="AV11" s="149">
        <v>0</v>
      </c>
      <c r="AW11" s="151" t="s">
        <v>422</v>
      </c>
      <c r="AX11" s="151" t="s">
        <v>422</v>
      </c>
      <c r="AY11" s="149">
        <v>0</v>
      </c>
      <c r="AZ11" s="151" t="s">
        <v>422</v>
      </c>
      <c r="BA11" s="149">
        <v>0</v>
      </c>
      <c r="BB11" s="149">
        <v>0</v>
      </c>
      <c r="BC11" s="149">
        <v>0</v>
      </c>
      <c r="BD11" s="149">
        <v>0</v>
      </c>
      <c r="BE11" s="149">
        <v>0</v>
      </c>
      <c r="BF11" s="151" t="s">
        <v>422</v>
      </c>
      <c r="BG11" s="151" t="s">
        <v>422</v>
      </c>
      <c r="BH11" s="151" t="s">
        <v>422</v>
      </c>
      <c r="BI11" s="151" t="s">
        <v>422</v>
      </c>
      <c r="BJ11" s="151" t="s">
        <v>422</v>
      </c>
      <c r="BK11" s="151" t="s">
        <v>422</v>
      </c>
      <c r="BL11" s="151" t="s">
        <v>422</v>
      </c>
      <c r="BM11" s="151" t="s">
        <v>422</v>
      </c>
      <c r="BN11" s="151" t="s">
        <v>422</v>
      </c>
      <c r="BO11" s="151" t="s">
        <v>422</v>
      </c>
      <c r="BP11" s="51" t="s">
        <v>489</v>
      </c>
    </row>
    <row r="12" spans="2:68" ht="15" customHeight="1" x14ac:dyDescent="0.25">
      <c r="B12" s="103" t="s">
        <v>126</v>
      </c>
      <c r="C12" s="53" t="s">
        <v>322</v>
      </c>
      <c r="D12" s="110" t="s">
        <v>377</v>
      </c>
      <c r="E12" s="114" t="s">
        <v>409</v>
      </c>
      <c r="F12" s="173" t="s">
        <v>323</v>
      </c>
      <c r="G12" s="54">
        <v>10</v>
      </c>
      <c r="H12" s="54">
        <v>1.08</v>
      </c>
      <c r="I12" s="54">
        <v>600</v>
      </c>
      <c r="J12" s="58">
        <v>39.99</v>
      </c>
      <c r="K12" s="143">
        <v>1.7</v>
      </c>
      <c r="L12" s="133">
        <v>0</v>
      </c>
      <c r="M12" s="133">
        <v>1.7</v>
      </c>
      <c r="N12" s="133">
        <v>0</v>
      </c>
      <c r="O12" s="133">
        <v>0</v>
      </c>
      <c r="P12" s="130">
        <v>0</v>
      </c>
      <c r="Q12" s="130">
        <v>0</v>
      </c>
      <c r="R12" s="131" t="s">
        <v>422</v>
      </c>
      <c r="S12" s="130">
        <v>0</v>
      </c>
      <c r="T12" s="130">
        <v>0</v>
      </c>
      <c r="U12" s="130">
        <v>0.5</v>
      </c>
      <c r="V12" s="130">
        <v>4.0999999999999996</v>
      </c>
      <c r="W12" s="136">
        <v>0</v>
      </c>
      <c r="X12" s="153" t="s">
        <v>422</v>
      </c>
      <c r="Y12" s="141">
        <v>0.1</v>
      </c>
      <c r="Z12" s="141">
        <v>0</v>
      </c>
      <c r="AA12" s="128">
        <v>0.72</v>
      </c>
      <c r="AB12" s="128">
        <v>0</v>
      </c>
      <c r="AC12" s="128">
        <v>0</v>
      </c>
      <c r="AD12" s="128">
        <v>0</v>
      </c>
      <c r="AE12" s="128">
        <v>0</v>
      </c>
      <c r="AF12" s="128">
        <v>0.72</v>
      </c>
      <c r="AG12" s="138">
        <v>0</v>
      </c>
      <c r="AH12" s="149">
        <v>0</v>
      </c>
      <c r="AI12" s="149">
        <v>0</v>
      </c>
      <c r="AJ12" s="149">
        <v>0.4</v>
      </c>
      <c r="AK12" s="149">
        <v>0</v>
      </c>
      <c r="AL12" s="151" t="s">
        <v>422</v>
      </c>
      <c r="AM12" s="149">
        <v>0</v>
      </c>
      <c r="AN12" s="149">
        <v>0</v>
      </c>
      <c r="AO12" s="149">
        <v>0</v>
      </c>
      <c r="AP12" s="149">
        <v>0</v>
      </c>
      <c r="AQ12" s="149">
        <v>0</v>
      </c>
      <c r="AR12" s="149">
        <v>0</v>
      </c>
      <c r="AS12" s="149">
        <v>0</v>
      </c>
      <c r="AT12" s="149">
        <v>0</v>
      </c>
      <c r="AU12" s="151" t="s">
        <v>422</v>
      </c>
      <c r="AV12" s="151" t="s">
        <v>422</v>
      </c>
      <c r="AW12" s="149">
        <v>0</v>
      </c>
      <c r="AX12" s="151" t="s">
        <v>422</v>
      </c>
      <c r="AY12" s="149">
        <v>0</v>
      </c>
      <c r="AZ12" s="151" t="s">
        <v>422</v>
      </c>
      <c r="BA12" s="149">
        <v>0</v>
      </c>
      <c r="BB12" s="149">
        <v>0</v>
      </c>
      <c r="BC12" s="149">
        <v>0</v>
      </c>
      <c r="BD12" s="149">
        <v>0</v>
      </c>
      <c r="BE12" s="151" t="s">
        <v>422</v>
      </c>
      <c r="BF12" s="151" t="s">
        <v>422</v>
      </c>
      <c r="BG12" s="151" t="s">
        <v>422</v>
      </c>
      <c r="BH12" s="151" t="s">
        <v>422</v>
      </c>
      <c r="BI12" s="151" t="s">
        <v>422</v>
      </c>
      <c r="BJ12" s="151" t="s">
        <v>422</v>
      </c>
      <c r="BK12" s="151" t="s">
        <v>422</v>
      </c>
      <c r="BL12" s="151" t="s">
        <v>422</v>
      </c>
      <c r="BM12" s="151" t="s">
        <v>422</v>
      </c>
      <c r="BN12" s="151" t="s">
        <v>422</v>
      </c>
      <c r="BO12" s="151" t="s">
        <v>422</v>
      </c>
      <c r="BP12" s="51" t="s">
        <v>324</v>
      </c>
    </row>
    <row r="13" spans="2:68" x14ac:dyDescent="0.25">
      <c r="B13" s="17" t="s">
        <v>126</v>
      </c>
      <c r="C13" s="51" t="s">
        <v>127</v>
      </c>
      <c r="D13" s="110" t="s">
        <v>377</v>
      </c>
      <c r="E13" s="114" t="s">
        <v>409</v>
      </c>
      <c r="F13" s="172" t="s">
        <v>462</v>
      </c>
      <c r="G13" s="52">
        <v>1.6</v>
      </c>
      <c r="H13" s="52">
        <v>28</v>
      </c>
      <c r="I13" s="52">
        <v>32</v>
      </c>
      <c r="J13" s="58">
        <v>6.99</v>
      </c>
      <c r="K13" s="143">
        <v>162</v>
      </c>
      <c r="L13" s="133">
        <v>114</v>
      </c>
      <c r="M13" s="133">
        <v>22.7</v>
      </c>
      <c r="N13" s="133">
        <v>25.1</v>
      </c>
      <c r="O13" s="134" t="s">
        <v>422</v>
      </c>
      <c r="P13" s="130">
        <v>13.6</v>
      </c>
      <c r="Q13" s="130">
        <v>1.8</v>
      </c>
      <c r="R13" s="131" t="s">
        <v>422</v>
      </c>
      <c r="S13" s="130">
        <v>4.0999999999999996</v>
      </c>
      <c r="T13" s="130">
        <v>7.1</v>
      </c>
      <c r="U13" s="130">
        <v>5.3</v>
      </c>
      <c r="V13" s="130">
        <v>4099</v>
      </c>
      <c r="W13" s="136">
        <v>0</v>
      </c>
      <c r="X13" s="153" t="s">
        <v>422</v>
      </c>
      <c r="Y13" s="141">
        <v>1.7</v>
      </c>
      <c r="Z13" s="141">
        <v>183</v>
      </c>
      <c r="AA13" s="128">
        <v>5.6</v>
      </c>
      <c r="AB13" s="128">
        <v>2.5</v>
      </c>
      <c r="AC13" s="128">
        <v>0.88</v>
      </c>
      <c r="AD13" s="128">
        <v>1.63</v>
      </c>
      <c r="AE13" s="128">
        <v>1</v>
      </c>
      <c r="AF13" s="128">
        <v>2.1</v>
      </c>
      <c r="AG13" s="138">
        <v>7.2</v>
      </c>
      <c r="AH13" s="149">
        <v>0</v>
      </c>
      <c r="AI13" s="149">
        <v>0</v>
      </c>
      <c r="AJ13" s="149">
        <v>24.1</v>
      </c>
      <c r="AK13" s="149">
        <v>0.5</v>
      </c>
      <c r="AL13" s="151" t="s">
        <v>422</v>
      </c>
      <c r="AM13" s="149">
        <v>2.4</v>
      </c>
      <c r="AN13" s="151" t="s">
        <v>422</v>
      </c>
      <c r="AO13" s="149">
        <v>0.12</v>
      </c>
      <c r="AP13" s="149">
        <v>0.03</v>
      </c>
      <c r="AQ13" s="149">
        <v>4.0999999999999996</v>
      </c>
      <c r="AR13" s="149">
        <v>0.1</v>
      </c>
      <c r="AS13" s="149">
        <v>35</v>
      </c>
      <c r="AT13" s="149">
        <v>0</v>
      </c>
      <c r="AU13" s="151" t="s">
        <v>422</v>
      </c>
      <c r="AV13" s="149">
        <v>0.4</v>
      </c>
      <c r="AW13" s="151" t="s">
        <v>422</v>
      </c>
      <c r="AX13" s="151" t="s">
        <v>422</v>
      </c>
      <c r="AY13" s="149">
        <v>142</v>
      </c>
      <c r="AZ13" s="151" t="s">
        <v>422</v>
      </c>
      <c r="BA13" s="149">
        <v>52.6</v>
      </c>
      <c r="BB13" s="149">
        <v>1.9</v>
      </c>
      <c r="BC13" s="149">
        <v>2.1</v>
      </c>
      <c r="BD13" s="149">
        <v>0.4</v>
      </c>
      <c r="BE13" s="148">
        <v>0.6</v>
      </c>
      <c r="BF13" s="151" t="s">
        <v>422</v>
      </c>
      <c r="BG13" s="151" t="s">
        <v>422</v>
      </c>
      <c r="BH13" s="151" t="s">
        <v>422</v>
      </c>
      <c r="BI13" s="151" t="s">
        <v>422</v>
      </c>
      <c r="BJ13" s="151" t="s">
        <v>422</v>
      </c>
      <c r="BK13" s="151" t="s">
        <v>422</v>
      </c>
      <c r="BL13" s="151" t="s">
        <v>422</v>
      </c>
      <c r="BM13" s="151" t="s">
        <v>422</v>
      </c>
      <c r="BN13" s="151" t="s">
        <v>422</v>
      </c>
      <c r="BO13" s="151" t="s">
        <v>422</v>
      </c>
      <c r="BP13" s="51" t="s">
        <v>388</v>
      </c>
    </row>
    <row r="14" spans="2:68" x14ac:dyDescent="0.25">
      <c r="B14" s="17" t="s">
        <v>138</v>
      </c>
      <c r="C14" s="51" t="s">
        <v>136</v>
      </c>
      <c r="D14" s="110" t="s">
        <v>377</v>
      </c>
      <c r="E14" s="114" t="s">
        <v>410</v>
      </c>
      <c r="F14" s="172" t="s">
        <v>485</v>
      </c>
      <c r="G14" s="52">
        <v>1</v>
      </c>
      <c r="H14" s="52">
        <v>136</v>
      </c>
      <c r="I14" s="52">
        <v>1</v>
      </c>
      <c r="J14" s="58">
        <v>0.19</v>
      </c>
      <c r="K14" s="143">
        <v>121</v>
      </c>
      <c r="L14" s="133">
        <v>3.8</v>
      </c>
      <c r="M14" s="133">
        <v>112</v>
      </c>
      <c r="N14" s="133">
        <v>5</v>
      </c>
      <c r="O14" s="133">
        <v>0</v>
      </c>
      <c r="P14" s="130">
        <v>0.4</v>
      </c>
      <c r="Q14" s="130">
        <v>0.2</v>
      </c>
      <c r="R14" s="131" t="s">
        <v>422</v>
      </c>
      <c r="S14" s="130">
        <v>0.1</v>
      </c>
      <c r="T14" s="130">
        <v>0</v>
      </c>
      <c r="U14" s="130">
        <v>36.700000000000003</v>
      </c>
      <c r="V14" s="130">
        <v>62.6</v>
      </c>
      <c r="W14" s="136">
        <v>0</v>
      </c>
      <c r="X14" s="136">
        <v>21.8</v>
      </c>
      <c r="Y14" s="141">
        <v>1.4</v>
      </c>
      <c r="Z14" s="141">
        <v>487</v>
      </c>
      <c r="AA14" s="128">
        <v>31.1</v>
      </c>
      <c r="AB14" s="128">
        <v>3.5</v>
      </c>
      <c r="AC14" s="128">
        <v>0.88</v>
      </c>
      <c r="AD14" s="128">
        <v>2.6</v>
      </c>
      <c r="AE14" s="128">
        <v>16.600000000000001</v>
      </c>
      <c r="AF14" s="128">
        <v>7.3</v>
      </c>
      <c r="AG14" s="138">
        <v>1.5</v>
      </c>
      <c r="AH14" s="149">
        <v>87</v>
      </c>
      <c r="AI14" s="149">
        <v>11.8</v>
      </c>
      <c r="AJ14" s="149">
        <v>6.8</v>
      </c>
      <c r="AK14" s="149">
        <v>0.4</v>
      </c>
      <c r="AL14" s="151" t="s">
        <v>422</v>
      </c>
      <c r="AM14" s="149">
        <v>0.1</v>
      </c>
      <c r="AN14" s="149">
        <v>0.7</v>
      </c>
      <c r="AO14" s="149">
        <v>0</v>
      </c>
      <c r="AP14" s="149">
        <v>0.1</v>
      </c>
      <c r="AQ14" s="149">
        <v>0.9</v>
      </c>
      <c r="AR14" s="149">
        <v>0.5</v>
      </c>
      <c r="AS14" s="149">
        <v>27.2</v>
      </c>
      <c r="AT14" s="149">
        <v>0</v>
      </c>
      <c r="AU14" s="151" t="s">
        <v>422</v>
      </c>
      <c r="AV14" s="149">
        <v>0.5</v>
      </c>
      <c r="AW14" s="149">
        <v>13.3</v>
      </c>
      <c r="AX14" s="149">
        <v>0.1</v>
      </c>
      <c r="AY14" s="149">
        <v>29.9</v>
      </c>
      <c r="AZ14" s="151" t="s">
        <v>422</v>
      </c>
      <c r="BA14" s="149">
        <v>0.4</v>
      </c>
      <c r="BB14" s="149">
        <v>0.2</v>
      </c>
      <c r="BC14" s="149">
        <v>1.4</v>
      </c>
      <c r="BD14" s="149">
        <v>0.1</v>
      </c>
      <c r="BE14" s="149">
        <v>0.4</v>
      </c>
      <c r="BF14" s="151" t="s">
        <v>422</v>
      </c>
      <c r="BG14" s="151" t="s">
        <v>422</v>
      </c>
      <c r="BH14" s="151" t="s">
        <v>422</v>
      </c>
      <c r="BI14" s="150">
        <v>3</v>
      </c>
      <c r="BJ14" s="151" t="s">
        <v>422</v>
      </c>
      <c r="BK14" s="151" t="s">
        <v>422</v>
      </c>
      <c r="BL14" s="151" t="s">
        <v>422</v>
      </c>
      <c r="BM14" s="151" t="s">
        <v>422</v>
      </c>
      <c r="BN14" s="151" t="s">
        <v>422</v>
      </c>
      <c r="BO14" s="151" t="s">
        <v>422</v>
      </c>
      <c r="BP14" s="51" t="s">
        <v>136</v>
      </c>
    </row>
    <row r="15" spans="2:68" x14ac:dyDescent="0.25">
      <c r="B15" s="17" t="s">
        <v>138</v>
      </c>
      <c r="C15" s="51" t="s">
        <v>137</v>
      </c>
      <c r="D15" s="110" t="s">
        <v>377</v>
      </c>
      <c r="E15" s="114" t="s">
        <v>410</v>
      </c>
      <c r="F15" s="172" t="s">
        <v>486</v>
      </c>
      <c r="G15" s="52">
        <v>1</v>
      </c>
      <c r="H15" s="52">
        <v>149</v>
      </c>
      <c r="I15" s="52">
        <v>1</v>
      </c>
      <c r="J15" s="58">
        <v>0.69</v>
      </c>
      <c r="K15" s="143">
        <v>77.5</v>
      </c>
      <c r="L15" s="133">
        <v>2.1</v>
      </c>
      <c r="M15" s="133">
        <v>74</v>
      </c>
      <c r="N15" s="133">
        <v>1.3</v>
      </c>
      <c r="O15" s="133">
        <v>0</v>
      </c>
      <c r="P15" s="130">
        <v>0.3</v>
      </c>
      <c r="Q15" s="130">
        <v>0</v>
      </c>
      <c r="R15" s="131" t="s">
        <v>422</v>
      </c>
      <c r="S15" s="130">
        <v>0.1</v>
      </c>
      <c r="T15" s="130">
        <v>0</v>
      </c>
      <c r="U15" s="130">
        <v>13.4</v>
      </c>
      <c r="V15" s="130">
        <v>64.099999999999994</v>
      </c>
      <c r="W15" s="136">
        <v>0</v>
      </c>
      <c r="X15" s="136">
        <v>17.899999999999999</v>
      </c>
      <c r="Y15" s="141">
        <v>1.5</v>
      </c>
      <c r="Z15" s="141">
        <v>159</v>
      </c>
      <c r="AA15" s="128">
        <v>20.6</v>
      </c>
      <c r="AB15" s="128">
        <v>3.6</v>
      </c>
      <c r="AC15" s="128">
        <v>1.08</v>
      </c>
      <c r="AD15" s="128">
        <v>2.52</v>
      </c>
      <c r="AE15" s="128">
        <v>15.5</v>
      </c>
      <c r="AF15" s="128">
        <v>0.1</v>
      </c>
      <c r="AG15" s="138">
        <v>0.4</v>
      </c>
      <c r="AH15" s="149">
        <v>80.5</v>
      </c>
      <c r="AI15" s="149">
        <v>6.9</v>
      </c>
      <c r="AJ15" s="149">
        <v>8.9</v>
      </c>
      <c r="AK15" s="149">
        <v>0.2</v>
      </c>
      <c r="AL15" s="151" t="s">
        <v>422</v>
      </c>
      <c r="AM15" s="149">
        <v>0.3</v>
      </c>
      <c r="AN15" s="149">
        <v>3.3</v>
      </c>
      <c r="AO15" s="149">
        <v>0.03</v>
      </c>
      <c r="AP15" s="149">
        <v>0.03</v>
      </c>
      <c r="AQ15" s="149">
        <v>0.1</v>
      </c>
      <c r="AR15" s="149">
        <v>0.1</v>
      </c>
      <c r="AS15" s="149">
        <v>4.5</v>
      </c>
      <c r="AT15" s="149">
        <v>0</v>
      </c>
      <c r="AU15" s="151" t="s">
        <v>422</v>
      </c>
      <c r="AV15" s="149">
        <v>0.1</v>
      </c>
      <c r="AW15" s="149">
        <v>5.0999999999999996</v>
      </c>
      <c r="AX15" s="149">
        <v>0.1</v>
      </c>
      <c r="AY15" s="149">
        <v>16.399999999999999</v>
      </c>
      <c r="AZ15" s="151" t="s">
        <v>422</v>
      </c>
      <c r="BA15" s="149">
        <v>7.5</v>
      </c>
      <c r="BB15" s="149">
        <v>0.1</v>
      </c>
      <c r="BC15" s="149">
        <v>0</v>
      </c>
      <c r="BD15" s="149">
        <v>0.04</v>
      </c>
      <c r="BE15" s="149">
        <v>0.1</v>
      </c>
      <c r="BF15" s="151" t="s">
        <v>422</v>
      </c>
      <c r="BG15" s="151" t="s">
        <v>422</v>
      </c>
      <c r="BH15" s="151" t="s">
        <v>422</v>
      </c>
      <c r="BI15" s="147">
        <v>4.9000000000000004</v>
      </c>
      <c r="BJ15" s="151" t="s">
        <v>422</v>
      </c>
      <c r="BK15" s="151" t="s">
        <v>422</v>
      </c>
      <c r="BL15" s="151" t="s">
        <v>422</v>
      </c>
      <c r="BM15" s="151" t="s">
        <v>422</v>
      </c>
      <c r="BN15" s="151" t="s">
        <v>422</v>
      </c>
      <c r="BO15" s="151" t="s">
        <v>422</v>
      </c>
      <c r="BP15" s="51" t="s">
        <v>137</v>
      </c>
    </row>
    <row r="16" spans="2:68" x14ac:dyDescent="0.25">
      <c r="B16" s="17" t="s">
        <v>126</v>
      </c>
      <c r="C16" s="51" t="s">
        <v>146</v>
      </c>
      <c r="D16" s="110" t="s">
        <v>376</v>
      </c>
      <c r="E16" s="114" t="s">
        <v>409</v>
      </c>
      <c r="F16" s="172" t="s">
        <v>160</v>
      </c>
      <c r="G16" s="52">
        <v>2.57</v>
      </c>
      <c r="H16" s="52">
        <v>240</v>
      </c>
      <c r="I16" s="52">
        <v>8</v>
      </c>
      <c r="J16" s="58">
        <v>2.99</v>
      </c>
      <c r="K16" s="143">
        <v>40</v>
      </c>
      <c r="L16" s="133">
        <v>30</v>
      </c>
      <c r="M16" s="133">
        <v>8</v>
      </c>
      <c r="N16" s="134" t="s">
        <v>422</v>
      </c>
      <c r="O16" s="134" t="s">
        <v>422</v>
      </c>
      <c r="P16" s="130">
        <v>3</v>
      </c>
      <c r="Q16" s="130">
        <v>0</v>
      </c>
      <c r="R16" s="130">
        <v>0</v>
      </c>
      <c r="S16" s="130">
        <v>0.5</v>
      </c>
      <c r="T16" s="130">
        <v>2</v>
      </c>
      <c r="U16" s="131" t="s">
        <v>422</v>
      </c>
      <c r="V16" s="131" t="s">
        <v>422</v>
      </c>
      <c r="W16" s="136">
        <v>0</v>
      </c>
      <c r="X16" s="153" t="s">
        <v>422</v>
      </c>
      <c r="Y16" s="141">
        <v>180</v>
      </c>
      <c r="Z16" s="141">
        <v>190</v>
      </c>
      <c r="AA16" s="128">
        <v>2</v>
      </c>
      <c r="AB16" s="128">
        <v>1</v>
      </c>
      <c r="AC16" s="128">
        <v>0.14000000000000001</v>
      </c>
      <c r="AD16" s="128">
        <v>0.86</v>
      </c>
      <c r="AE16" s="128">
        <v>1</v>
      </c>
      <c r="AF16" s="128">
        <v>0</v>
      </c>
      <c r="AG16" s="138">
        <v>1</v>
      </c>
      <c r="AH16" s="149">
        <v>500</v>
      </c>
      <c r="AI16" s="149">
        <v>0</v>
      </c>
      <c r="AJ16" s="149">
        <v>450</v>
      </c>
      <c r="AK16" s="149">
        <v>0.72</v>
      </c>
      <c r="AL16" s="149">
        <v>100</v>
      </c>
      <c r="AM16" s="149">
        <v>15</v>
      </c>
      <c r="AN16" s="151" t="s">
        <v>422</v>
      </c>
      <c r="AO16" s="151" t="s">
        <v>422</v>
      </c>
      <c r="AP16" s="151" t="s">
        <v>422</v>
      </c>
      <c r="AQ16" s="151" t="s">
        <v>422</v>
      </c>
      <c r="AR16" s="151" t="s">
        <v>422</v>
      </c>
      <c r="AS16" s="151" t="s">
        <v>422</v>
      </c>
      <c r="AT16" s="151" t="s">
        <v>422</v>
      </c>
      <c r="AU16" s="151" t="s">
        <v>422</v>
      </c>
      <c r="AV16" s="151" t="s">
        <v>422</v>
      </c>
      <c r="AW16" s="151" t="s">
        <v>422</v>
      </c>
      <c r="AX16" s="151" t="s">
        <v>422</v>
      </c>
      <c r="AY16" s="151" t="s">
        <v>422</v>
      </c>
      <c r="AZ16" s="151" t="s">
        <v>422</v>
      </c>
      <c r="BA16" s="151" t="s">
        <v>422</v>
      </c>
      <c r="BB16" s="151" t="s">
        <v>422</v>
      </c>
      <c r="BC16" s="151" t="s">
        <v>422</v>
      </c>
      <c r="BD16" s="151" t="s">
        <v>422</v>
      </c>
      <c r="BE16" s="151" t="s">
        <v>422</v>
      </c>
      <c r="BF16" s="151" t="s">
        <v>422</v>
      </c>
      <c r="BG16" s="151" t="s">
        <v>422</v>
      </c>
      <c r="BH16" s="151" t="s">
        <v>422</v>
      </c>
      <c r="BI16" s="151" t="s">
        <v>422</v>
      </c>
      <c r="BJ16" s="151" t="s">
        <v>422</v>
      </c>
      <c r="BK16" s="151" t="s">
        <v>422</v>
      </c>
      <c r="BL16" s="151" t="s">
        <v>422</v>
      </c>
      <c r="BM16" s="151" t="s">
        <v>422</v>
      </c>
      <c r="BN16" s="151" t="s">
        <v>422</v>
      </c>
      <c r="BO16" s="151" t="s">
        <v>422</v>
      </c>
      <c r="BP16" s="51" t="s">
        <v>387</v>
      </c>
    </row>
    <row r="17" spans="2:68" x14ac:dyDescent="0.25">
      <c r="B17" s="17" t="s">
        <v>126</v>
      </c>
      <c r="C17" s="51" t="s">
        <v>139</v>
      </c>
      <c r="D17" s="110" t="s">
        <v>376</v>
      </c>
      <c r="E17" s="114" t="s">
        <v>409</v>
      </c>
      <c r="F17" s="172" t="s">
        <v>140</v>
      </c>
      <c r="G17" s="52">
        <v>1.02</v>
      </c>
      <c r="H17" s="52">
        <v>52</v>
      </c>
      <c r="I17" s="52">
        <v>7.13</v>
      </c>
      <c r="J17" s="58">
        <v>2.99</v>
      </c>
      <c r="K17" s="143">
        <v>148</v>
      </c>
      <c r="L17" s="133">
        <v>8.9</v>
      </c>
      <c r="M17" s="133">
        <v>54.5</v>
      </c>
      <c r="N17" s="133">
        <v>54.3</v>
      </c>
      <c r="O17" s="133">
        <v>0</v>
      </c>
      <c r="P17" s="130">
        <v>1</v>
      </c>
      <c r="Q17" s="130">
        <v>0.2</v>
      </c>
      <c r="R17" s="130">
        <v>0</v>
      </c>
      <c r="S17" s="130">
        <v>0.6</v>
      </c>
      <c r="T17" s="130">
        <v>0.2</v>
      </c>
      <c r="U17" s="130">
        <v>33.799999999999997</v>
      </c>
      <c r="V17" s="130">
        <v>486</v>
      </c>
      <c r="W17" s="136">
        <v>0</v>
      </c>
      <c r="X17" s="153" t="s">
        <v>422</v>
      </c>
      <c r="Y17" s="141">
        <v>85.8</v>
      </c>
      <c r="Z17" s="141">
        <v>481</v>
      </c>
      <c r="AA17" s="128">
        <v>30.2</v>
      </c>
      <c r="AB17" s="128">
        <v>10.199999999999999</v>
      </c>
      <c r="AC17" s="128">
        <v>0.78</v>
      </c>
      <c r="AD17" s="128">
        <v>9.42</v>
      </c>
      <c r="AE17" s="128">
        <v>6.2</v>
      </c>
      <c r="AF17" s="128">
        <v>13.8</v>
      </c>
      <c r="AG17" s="138">
        <v>13.6</v>
      </c>
      <c r="AH17" s="149">
        <v>50.4</v>
      </c>
      <c r="AI17" s="149">
        <v>0</v>
      </c>
      <c r="AJ17" s="149">
        <v>72.8</v>
      </c>
      <c r="AK17" s="149">
        <v>2.6</v>
      </c>
      <c r="AL17" s="151" t="s">
        <v>422</v>
      </c>
      <c r="AM17" s="148">
        <v>0.2</v>
      </c>
      <c r="AN17" s="148">
        <v>1.3</v>
      </c>
      <c r="AO17" s="148">
        <v>0.2</v>
      </c>
      <c r="AP17" s="148">
        <v>0.1</v>
      </c>
      <c r="AQ17" s="148">
        <v>1.2</v>
      </c>
      <c r="AR17" s="148">
        <v>0.2</v>
      </c>
      <c r="AS17" s="148">
        <v>22.4</v>
      </c>
      <c r="AT17" s="148">
        <v>0</v>
      </c>
      <c r="AU17" s="151" t="s">
        <v>422</v>
      </c>
      <c r="AV17" s="148">
        <v>0.7</v>
      </c>
      <c r="AW17" s="148">
        <v>33.299999999999997</v>
      </c>
      <c r="AX17" s="151" t="s">
        <v>422</v>
      </c>
      <c r="AY17" s="149">
        <v>247</v>
      </c>
      <c r="AZ17" s="151" t="s">
        <v>422</v>
      </c>
      <c r="BA17" s="149">
        <v>85.8</v>
      </c>
      <c r="BB17" s="149">
        <v>0.4</v>
      </c>
      <c r="BC17" s="149">
        <v>6</v>
      </c>
      <c r="BD17" s="149">
        <v>1.1000000000000001</v>
      </c>
      <c r="BE17" s="149">
        <v>1.2</v>
      </c>
      <c r="BF17" s="151" t="s">
        <v>422</v>
      </c>
      <c r="BG17" s="151" t="s">
        <v>422</v>
      </c>
      <c r="BH17" s="151" t="s">
        <v>422</v>
      </c>
      <c r="BI17" s="151" t="s">
        <v>422</v>
      </c>
      <c r="BJ17" s="151" t="s">
        <v>422</v>
      </c>
      <c r="BK17" s="151" t="s">
        <v>422</v>
      </c>
      <c r="BL17" s="151" t="s">
        <v>422</v>
      </c>
      <c r="BM17" s="151" t="s">
        <v>422</v>
      </c>
      <c r="BN17" s="151" t="s">
        <v>422</v>
      </c>
      <c r="BO17" s="151" t="s">
        <v>422</v>
      </c>
      <c r="BP17" s="51" t="s">
        <v>467</v>
      </c>
    </row>
    <row r="18" spans="2:68" x14ac:dyDescent="0.25">
      <c r="B18" s="17" t="s">
        <v>126</v>
      </c>
      <c r="C18" s="51" t="s">
        <v>139</v>
      </c>
      <c r="D18" s="110" t="s">
        <v>376</v>
      </c>
      <c r="E18" s="114" t="s">
        <v>409</v>
      </c>
      <c r="F18" s="172" t="s">
        <v>141</v>
      </c>
      <c r="G18" s="52">
        <v>1.1499999999999999</v>
      </c>
      <c r="H18" s="52">
        <v>53</v>
      </c>
      <c r="I18" s="52">
        <v>8.02</v>
      </c>
      <c r="J18" s="58">
        <v>2.99</v>
      </c>
      <c r="K18" s="143">
        <v>200</v>
      </c>
      <c r="L18" s="133">
        <v>27.7</v>
      </c>
      <c r="M18" s="133">
        <v>135</v>
      </c>
      <c r="N18" s="133">
        <v>37.1</v>
      </c>
      <c r="O18" s="133">
        <v>0</v>
      </c>
      <c r="P18" s="130">
        <v>3.1</v>
      </c>
      <c r="Q18" s="130">
        <v>0.2</v>
      </c>
      <c r="R18" s="131" t="s">
        <v>422</v>
      </c>
      <c r="S18" s="130">
        <v>1.1000000000000001</v>
      </c>
      <c r="T18" s="130">
        <v>1.7</v>
      </c>
      <c r="U18" s="130">
        <v>225</v>
      </c>
      <c r="V18" s="130">
        <v>736</v>
      </c>
      <c r="W18" s="136">
        <v>0</v>
      </c>
      <c r="X18" s="153" t="s">
        <v>422</v>
      </c>
      <c r="Y18" s="141">
        <v>204</v>
      </c>
      <c r="Z18" s="141">
        <v>300</v>
      </c>
      <c r="AA18" s="128">
        <v>36</v>
      </c>
      <c r="AB18" s="128">
        <v>8.1</v>
      </c>
      <c r="AC18" s="128">
        <v>5</v>
      </c>
      <c r="AD18" s="128">
        <v>3.1</v>
      </c>
      <c r="AE18" s="128">
        <v>13</v>
      </c>
      <c r="AF18" s="128">
        <v>14.9</v>
      </c>
      <c r="AG18" s="138">
        <v>9.3000000000000007</v>
      </c>
      <c r="AH18" s="149">
        <v>4.8</v>
      </c>
      <c r="AI18" s="149">
        <v>0</v>
      </c>
      <c r="AJ18" s="149">
        <v>46.1</v>
      </c>
      <c r="AK18" s="149">
        <v>1.9</v>
      </c>
      <c r="AL18" s="151" t="s">
        <v>422</v>
      </c>
      <c r="AM18" s="148">
        <v>0.3</v>
      </c>
      <c r="AN18" s="148">
        <v>3.4</v>
      </c>
      <c r="AO18" s="148">
        <v>0.03</v>
      </c>
      <c r="AP18" s="148">
        <v>0.02</v>
      </c>
      <c r="AQ18" s="148">
        <v>0.2</v>
      </c>
      <c r="AR18" s="148">
        <v>0.02</v>
      </c>
      <c r="AS18" s="148">
        <v>23.8</v>
      </c>
      <c r="AT18" s="148">
        <v>0</v>
      </c>
      <c r="AU18" s="151" t="s">
        <v>422</v>
      </c>
      <c r="AV18" s="148">
        <v>0.3</v>
      </c>
      <c r="AW18" s="148">
        <v>24.8</v>
      </c>
      <c r="AX18" s="151" t="s">
        <v>422</v>
      </c>
      <c r="AY18" s="149">
        <v>113</v>
      </c>
      <c r="AZ18" s="151" t="s">
        <v>422</v>
      </c>
      <c r="BA18" s="149">
        <v>44</v>
      </c>
      <c r="BB18" s="149">
        <v>0.5</v>
      </c>
      <c r="BC18" s="149">
        <v>11.1</v>
      </c>
      <c r="BD18" s="149">
        <v>0.2</v>
      </c>
      <c r="BE18" s="149">
        <v>0.1</v>
      </c>
      <c r="BF18" s="151" t="s">
        <v>422</v>
      </c>
      <c r="BG18" s="151" t="s">
        <v>422</v>
      </c>
      <c r="BH18" s="151" t="s">
        <v>422</v>
      </c>
      <c r="BI18" s="151" t="s">
        <v>422</v>
      </c>
      <c r="BJ18" s="151" t="s">
        <v>422</v>
      </c>
      <c r="BK18" s="151" t="s">
        <v>422</v>
      </c>
      <c r="BL18" s="151" t="s">
        <v>422</v>
      </c>
      <c r="BM18" s="151" t="s">
        <v>422</v>
      </c>
      <c r="BN18" s="151" t="s">
        <v>422</v>
      </c>
      <c r="BO18" s="151" t="s">
        <v>422</v>
      </c>
      <c r="BP18" s="51" t="s">
        <v>468</v>
      </c>
    </row>
    <row r="19" spans="2:68" x14ac:dyDescent="0.25">
      <c r="B19" s="17" t="s">
        <v>126</v>
      </c>
      <c r="C19" s="51" t="s">
        <v>139</v>
      </c>
      <c r="D19" s="110" t="s">
        <v>376</v>
      </c>
      <c r="E19" s="114" t="s">
        <v>409</v>
      </c>
      <c r="F19" s="172" t="s">
        <v>385</v>
      </c>
      <c r="G19" s="52">
        <v>1.38</v>
      </c>
      <c r="H19" s="52">
        <v>28</v>
      </c>
      <c r="I19" s="52">
        <v>15.18</v>
      </c>
      <c r="J19" s="58">
        <v>1.99</v>
      </c>
      <c r="K19" s="143">
        <v>103</v>
      </c>
      <c r="L19" s="133">
        <v>14.9</v>
      </c>
      <c r="M19" s="133">
        <v>75.2</v>
      </c>
      <c r="N19" s="133">
        <v>12.7</v>
      </c>
      <c r="O19" s="133">
        <v>0</v>
      </c>
      <c r="P19" s="130">
        <v>1.7</v>
      </c>
      <c r="Q19" s="130">
        <v>0.3</v>
      </c>
      <c r="R19" s="131" t="s">
        <v>422</v>
      </c>
      <c r="S19" s="130">
        <v>0.6</v>
      </c>
      <c r="T19" s="130">
        <v>0.5</v>
      </c>
      <c r="U19" s="130">
        <v>24.9</v>
      </c>
      <c r="V19" s="130">
        <v>526</v>
      </c>
      <c r="W19" s="136">
        <v>0</v>
      </c>
      <c r="X19" s="153" t="s">
        <v>422</v>
      </c>
      <c r="Y19" s="141">
        <v>186</v>
      </c>
      <c r="Z19" s="141">
        <v>171</v>
      </c>
      <c r="AA19" s="128">
        <v>20.9</v>
      </c>
      <c r="AB19" s="128">
        <v>2.8</v>
      </c>
      <c r="AC19" s="128">
        <v>0.93</v>
      </c>
      <c r="AD19" s="128">
        <v>1.87</v>
      </c>
      <c r="AE19" s="128">
        <v>1.1000000000000001</v>
      </c>
      <c r="AF19" s="128">
        <v>15.6</v>
      </c>
      <c r="AG19" s="138">
        <v>3.2</v>
      </c>
      <c r="AH19" s="149">
        <v>809</v>
      </c>
      <c r="AI19" s="149">
        <v>6.8</v>
      </c>
      <c r="AJ19" s="149">
        <v>114</v>
      </c>
      <c r="AK19" s="149">
        <v>8.9</v>
      </c>
      <c r="AL19" s="149">
        <v>37.200000000000003</v>
      </c>
      <c r="AM19" s="149">
        <v>0.2</v>
      </c>
      <c r="AN19" s="149">
        <v>0.9</v>
      </c>
      <c r="AO19" s="152">
        <v>0.5</v>
      </c>
      <c r="AP19" s="152">
        <v>0.5</v>
      </c>
      <c r="AQ19" s="152">
        <v>5.3</v>
      </c>
      <c r="AR19" s="152">
        <v>0.5</v>
      </c>
      <c r="AS19" s="152">
        <v>273</v>
      </c>
      <c r="AT19" s="152">
        <v>1.7</v>
      </c>
      <c r="AU19" s="151" t="s">
        <v>422</v>
      </c>
      <c r="AV19" s="152">
        <v>0.3</v>
      </c>
      <c r="AW19" s="152">
        <v>7.3</v>
      </c>
      <c r="AX19" s="152">
        <v>9.6999999999999993</v>
      </c>
      <c r="AY19" s="152">
        <v>122</v>
      </c>
      <c r="AZ19" s="151" t="s">
        <v>422</v>
      </c>
      <c r="BA19" s="152">
        <v>33.6</v>
      </c>
      <c r="BB19" s="152">
        <v>4.4000000000000004</v>
      </c>
      <c r="BC19" s="152">
        <v>8</v>
      </c>
      <c r="BD19" s="152">
        <v>0.1</v>
      </c>
      <c r="BE19" s="152">
        <v>0.9</v>
      </c>
      <c r="BF19" s="151" t="s">
        <v>422</v>
      </c>
      <c r="BG19" s="151" t="s">
        <v>422</v>
      </c>
      <c r="BH19" s="151" t="s">
        <v>422</v>
      </c>
      <c r="BI19" s="151" t="s">
        <v>422</v>
      </c>
      <c r="BJ19" s="151" t="s">
        <v>422</v>
      </c>
      <c r="BK19" s="151" t="s">
        <v>422</v>
      </c>
      <c r="BL19" s="151" t="s">
        <v>422</v>
      </c>
      <c r="BM19" s="151" t="s">
        <v>422</v>
      </c>
      <c r="BN19" s="151" t="s">
        <v>422</v>
      </c>
      <c r="BO19" s="151" t="s">
        <v>422</v>
      </c>
      <c r="BP19" s="51" t="s">
        <v>469</v>
      </c>
    </row>
    <row r="20" spans="2:68" x14ac:dyDescent="0.25">
      <c r="B20" s="17" t="s">
        <v>126</v>
      </c>
      <c r="C20" s="51" t="s">
        <v>139</v>
      </c>
      <c r="D20" s="110" t="s">
        <v>376</v>
      </c>
      <c r="E20" s="114" t="s">
        <v>409</v>
      </c>
      <c r="F20" s="172" t="s">
        <v>386</v>
      </c>
      <c r="G20" s="52">
        <v>1.48</v>
      </c>
      <c r="H20" s="52">
        <v>30</v>
      </c>
      <c r="I20" s="52">
        <v>16.329999999999998</v>
      </c>
      <c r="J20" s="58">
        <v>1.99</v>
      </c>
      <c r="K20" s="143">
        <v>96</v>
      </c>
      <c r="L20" s="133">
        <v>5.9</v>
      </c>
      <c r="M20" s="133">
        <v>78.8</v>
      </c>
      <c r="N20" s="133">
        <v>11.3</v>
      </c>
      <c r="O20" s="133">
        <v>0</v>
      </c>
      <c r="P20" s="130">
        <v>0.7</v>
      </c>
      <c r="Q20" s="130">
        <v>0.1</v>
      </c>
      <c r="R20" s="131" t="s">
        <v>422</v>
      </c>
      <c r="S20" s="130">
        <v>0.3</v>
      </c>
      <c r="T20" s="130">
        <v>0.1</v>
      </c>
      <c r="U20" s="130">
        <v>21</v>
      </c>
      <c r="V20" s="130">
        <v>286</v>
      </c>
      <c r="W20" s="136">
        <v>0</v>
      </c>
      <c r="X20" s="153" t="s">
        <v>422</v>
      </c>
      <c r="Y20" s="141">
        <v>220</v>
      </c>
      <c r="Z20" s="141">
        <v>185</v>
      </c>
      <c r="AA20" s="128">
        <v>24.1</v>
      </c>
      <c r="AB20" s="128">
        <v>5.3</v>
      </c>
      <c r="AC20" s="128">
        <v>0.68</v>
      </c>
      <c r="AD20" s="128">
        <v>4.5</v>
      </c>
      <c r="AE20" s="128">
        <v>5.7</v>
      </c>
      <c r="AF20" s="128">
        <v>13.1</v>
      </c>
      <c r="AG20" s="138">
        <v>2.8</v>
      </c>
      <c r="AH20" s="149">
        <v>1750</v>
      </c>
      <c r="AI20" s="149">
        <v>21</v>
      </c>
      <c r="AJ20" s="149">
        <v>16.8</v>
      </c>
      <c r="AK20" s="149">
        <v>8.1</v>
      </c>
      <c r="AL20" s="149">
        <v>39.9</v>
      </c>
      <c r="AM20" s="149">
        <v>10.5</v>
      </c>
      <c r="AN20" s="149">
        <v>0.4</v>
      </c>
      <c r="AO20" s="152">
        <v>0.52500000000000002</v>
      </c>
      <c r="AP20" s="152">
        <v>0.59499999999999997</v>
      </c>
      <c r="AQ20" s="152">
        <v>7</v>
      </c>
      <c r="AR20" s="152">
        <v>0.7</v>
      </c>
      <c r="AS20" s="152">
        <v>140</v>
      </c>
      <c r="AT20" s="152">
        <v>2.1</v>
      </c>
      <c r="AU20" s="151" t="s">
        <v>422</v>
      </c>
      <c r="AV20" s="152">
        <v>0.3</v>
      </c>
      <c r="AW20" s="152">
        <v>8.3000000000000007</v>
      </c>
      <c r="AX20" s="151" t="s">
        <v>422</v>
      </c>
      <c r="AY20" s="152">
        <v>150</v>
      </c>
      <c r="AZ20" s="151" t="s">
        <v>422</v>
      </c>
      <c r="BA20" s="152">
        <v>60</v>
      </c>
      <c r="BB20" s="152">
        <v>3.75</v>
      </c>
      <c r="BC20" s="152">
        <v>3.2</v>
      </c>
      <c r="BD20" s="152">
        <v>0.12</v>
      </c>
      <c r="BE20" s="152">
        <v>1.1000000000000001</v>
      </c>
      <c r="BF20" s="151" t="s">
        <v>422</v>
      </c>
      <c r="BG20" s="151" t="s">
        <v>422</v>
      </c>
      <c r="BH20" s="151" t="s">
        <v>422</v>
      </c>
      <c r="BI20" s="151" t="s">
        <v>422</v>
      </c>
      <c r="BJ20" s="151" t="s">
        <v>422</v>
      </c>
      <c r="BK20" s="151" t="s">
        <v>422</v>
      </c>
      <c r="BL20" s="151" t="s">
        <v>422</v>
      </c>
      <c r="BM20" s="151" t="s">
        <v>422</v>
      </c>
      <c r="BN20" s="151" t="s">
        <v>422</v>
      </c>
      <c r="BO20" s="151" t="s">
        <v>422</v>
      </c>
      <c r="BP20" s="51" t="s">
        <v>470</v>
      </c>
    </row>
    <row r="21" spans="2:68" ht="15" customHeight="1" x14ac:dyDescent="0.25">
      <c r="B21" s="17" t="s">
        <v>126</v>
      </c>
      <c r="C21" s="51" t="s">
        <v>147</v>
      </c>
      <c r="D21" s="110" t="s">
        <v>376</v>
      </c>
      <c r="E21" s="115" t="s">
        <v>409</v>
      </c>
      <c r="F21" s="172" t="s">
        <v>356</v>
      </c>
      <c r="G21" s="52">
        <v>1.62</v>
      </c>
      <c r="H21" s="52">
        <v>30</v>
      </c>
      <c r="I21" s="52">
        <v>11.33</v>
      </c>
      <c r="J21" s="58">
        <v>1.99</v>
      </c>
      <c r="K21" s="143">
        <v>6.9</v>
      </c>
      <c r="L21" s="133">
        <v>1</v>
      </c>
      <c r="M21" s="133">
        <v>3.8</v>
      </c>
      <c r="N21" s="133">
        <v>2.1</v>
      </c>
      <c r="O21" s="133">
        <v>0</v>
      </c>
      <c r="P21" s="130">
        <v>0.1</v>
      </c>
      <c r="Q21" s="130">
        <v>0</v>
      </c>
      <c r="R21" s="131" t="s">
        <v>422</v>
      </c>
      <c r="S21" s="130">
        <v>0</v>
      </c>
      <c r="T21" s="130">
        <v>0</v>
      </c>
      <c r="U21" s="130">
        <v>41.4</v>
      </c>
      <c r="V21" s="130">
        <v>7.8</v>
      </c>
      <c r="W21" s="136">
        <v>0</v>
      </c>
      <c r="X21" s="136">
        <v>2.7</v>
      </c>
      <c r="Y21" s="141">
        <v>23.7</v>
      </c>
      <c r="Z21" s="141">
        <v>167</v>
      </c>
      <c r="AA21" s="128">
        <v>1.1000000000000001</v>
      </c>
      <c r="AB21" s="128">
        <v>0.7</v>
      </c>
      <c r="AC21" s="128">
        <v>0.1</v>
      </c>
      <c r="AD21" s="128">
        <v>0.6</v>
      </c>
      <c r="AE21" s="128">
        <v>0.1</v>
      </c>
      <c r="AF21" s="128">
        <v>0.4</v>
      </c>
      <c r="AG21" s="138">
        <v>0.9</v>
      </c>
      <c r="AH21" s="149">
        <v>2813</v>
      </c>
      <c r="AI21" s="149">
        <v>8.4</v>
      </c>
      <c r="AJ21" s="149">
        <v>29.7</v>
      </c>
      <c r="AK21" s="149">
        <v>0.8</v>
      </c>
      <c r="AL21" s="151" t="s">
        <v>422</v>
      </c>
      <c r="AM21" s="149">
        <v>0.6</v>
      </c>
      <c r="AN21" s="149">
        <v>145</v>
      </c>
      <c r="AO21" s="152">
        <v>0.03</v>
      </c>
      <c r="AP21" s="152">
        <v>0.1</v>
      </c>
      <c r="AQ21" s="152">
        <v>0.2</v>
      </c>
      <c r="AR21" s="152">
        <v>0.1</v>
      </c>
      <c r="AS21" s="152">
        <v>58.2</v>
      </c>
      <c r="AT21" s="152">
        <v>0</v>
      </c>
      <c r="AU21" s="151" t="s">
        <v>422</v>
      </c>
      <c r="AV21" s="152">
        <v>0</v>
      </c>
      <c r="AW21" s="152">
        <v>5.4</v>
      </c>
      <c r="AX21" s="152">
        <v>165</v>
      </c>
      <c r="AY21" s="152">
        <v>14.7</v>
      </c>
      <c r="AZ21" s="151" t="s">
        <v>422</v>
      </c>
      <c r="BA21" s="152">
        <v>23.7</v>
      </c>
      <c r="BB21" s="152">
        <v>0.2</v>
      </c>
      <c r="BC21" s="152">
        <v>0.3</v>
      </c>
      <c r="BD21" s="152">
        <v>0.04</v>
      </c>
      <c r="BE21" s="152">
        <v>0.3</v>
      </c>
      <c r="BF21" s="151" t="s">
        <v>422</v>
      </c>
      <c r="BG21" s="151" t="s">
        <v>422</v>
      </c>
      <c r="BH21" s="151" t="s">
        <v>422</v>
      </c>
      <c r="BI21" s="151" t="s">
        <v>422</v>
      </c>
      <c r="BJ21" s="151" t="s">
        <v>422</v>
      </c>
      <c r="BK21" s="151" t="s">
        <v>422</v>
      </c>
      <c r="BL21" s="151" t="s">
        <v>422</v>
      </c>
      <c r="BM21" s="151" t="s">
        <v>422</v>
      </c>
      <c r="BN21" s="151" t="s">
        <v>422</v>
      </c>
      <c r="BO21" s="151" t="s">
        <v>422</v>
      </c>
      <c r="BP21" s="51" t="s">
        <v>371</v>
      </c>
    </row>
    <row r="22" spans="2:68" x14ac:dyDescent="0.25">
      <c r="B22" s="17" t="s">
        <v>126</v>
      </c>
      <c r="C22" s="51" t="s">
        <v>148</v>
      </c>
      <c r="D22" s="110" t="s">
        <v>376</v>
      </c>
      <c r="E22" s="115" t="s">
        <v>409</v>
      </c>
      <c r="F22" s="172" t="s">
        <v>149</v>
      </c>
      <c r="G22" s="52">
        <v>0.9</v>
      </c>
      <c r="H22" s="52">
        <v>72</v>
      </c>
      <c r="I22" s="52">
        <v>6.3</v>
      </c>
      <c r="J22" s="58">
        <v>0.79</v>
      </c>
      <c r="K22" s="143">
        <v>29.5</v>
      </c>
      <c r="L22" s="133">
        <v>1.4</v>
      </c>
      <c r="M22" s="133">
        <v>26.2</v>
      </c>
      <c r="N22" s="133">
        <v>1.9</v>
      </c>
      <c r="O22" s="133">
        <v>0</v>
      </c>
      <c r="P22" s="130">
        <v>0.2</v>
      </c>
      <c r="Q22" s="130">
        <v>0</v>
      </c>
      <c r="R22" s="131" t="s">
        <v>422</v>
      </c>
      <c r="S22" s="130">
        <v>0.1</v>
      </c>
      <c r="T22" s="130">
        <v>0</v>
      </c>
      <c r="U22" s="130">
        <v>1.4</v>
      </c>
      <c r="V22" s="130">
        <v>82.8</v>
      </c>
      <c r="W22" s="136">
        <v>0</v>
      </c>
      <c r="X22" s="153" t="s">
        <v>422</v>
      </c>
      <c r="Y22" s="141">
        <v>49.7</v>
      </c>
      <c r="Z22" s="141">
        <v>230</v>
      </c>
      <c r="AA22" s="128">
        <v>6.9</v>
      </c>
      <c r="AB22" s="128">
        <v>2</v>
      </c>
      <c r="AC22" s="128">
        <v>0.85</v>
      </c>
      <c r="AD22" s="128">
        <v>1.1499999999999999</v>
      </c>
      <c r="AE22" s="128">
        <v>3.4</v>
      </c>
      <c r="AF22" s="128">
        <v>1</v>
      </c>
      <c r="AG22" s="138">
        <v>0.7</v>
      </c>
      <c r="AH22" s="149">
        <v>12028</v>
      </c>
      <c r="AI22" s="149">
        <v>4.2</v>
      </c>
      <c r="AJ22" s="149">
        <v>23.8</v>
      </c>
      <c r="AK22" s="149">
        <v>0.2</v>
      </c>
      <c r="AL22" s="151" t="s">
        <v>422</v>
      </c>
      <c r="AM22" s="149">
        <v>0.5</v>
      </c>
      <c r="AN22" s="149">
        <v>9.5</v>
      </c>
      <c r="AO22" s="152">
        <v>4.4999999999999998E-2</v>
      </c>
      <c r="AP22" s="152">
        <v>3.4000000000000002E-2</v>
      </c>
      <c r="AQ22" s="152">
        <v>0.7</v>
      </c>
      <c r="AR22" s="152">
        <v>0.1</v>
      </c>
      <c r="AS22" s="152">
        <v>13.7</v>
      </c>
      <c r="AT22" s="152">
        <v>0</v>
      </c>
      <c r="AU22" s="151" t="s">
        <v>422</v>
      </c>
      <c r="AV22" s="152">
        <v>0.2</v>
      </c>
      <c r="AW22" s="152">
        <v>6.3</v>
      </c>
      <c r="AX22" s="152">
        <v>0.3</v>
      </c>
      <c r="AY22" s="152">
        <v>25.2</v>
      </c>
      <c r="AZ22" s="151" t="s">
        <v>422</v>
      </c>
      <c r="BA22" s="152">
        <v>8.6</v>
      </c>
      <c r="BB22" s="152">
        <v>0.2</v>
      </c>
      <c r="BC22" s="152">
        <v>0.1</v>
      </c>
      <c r="BD22" s="152">
        <v>0.04</v>
      </c>
      <c r="BE22" s="152">
        <v>0.1</v>
      </c>
      <c r="BF22" s="151" t="s">
        <v>422</v>
      </c>
      <c r="BG22" s="151" t="s">
        <v>422</v>
      </c>
      <c r="BH22" s="151" t="s">
        <v>422</v>
      </c>
      <c r="BI22" s="150">
        <v>2.2999999999999998</v>
      </c>
      <c r="BJ22" s="151" t="s">
        <v>422</v>
      </c>
      <c r="BK22" s="151" t="s">
        <v>422</v>
      </c>
      <c r="BL22" s="151" t="s">
        <v>422</v>
      </c>
      <c r="BM22" s="151" t="s">
        <v>422</v>
      </c>
      <c r="BN22" s="151" t="s">
        <v>422</v>
      </c>
      <c r="BO22" s="151" t="s">
        <v>422</v>
      </c>
      <c r="BP22" s="51" t="s">
        <v>148</v>
      </c>
    </row>
    <row r="23" spans="2:68" x14ac:dyDescent="0.25">
      <c r="B23" s="17" t="s">
        <v>138</v>
      </c>
      <c r="C23" s="51" t="s">
        <v>139</v>
      </c>
      <c r="D23" s="110" t="s">
        <v>376</v>
      </c>
      <c r="E23" s="114" t="s">
        <v>431</v>
      </c>
      <c r="F23" s="172" t="s">
        <v>352</v>
      </c>
      <c r="G23" s="52">
        <v>1.1000000000000001</v>
      </c>
      <c r="H23" s="52">
        <v>32</v>
      </c>
      <c r="I23" s="52">
        <v>11</v>
      </c>
      <c r="J23" s="58">
        <v>1.99</v>
      </c>
      <c r="K23" s="143">
        <v>120</v>
      </c>
      <c r="L23" s="133">
        <v>10</v>
      </c>
      <c r="M23" s="133">
        <v>76</v>
      </c>
      <c r="N23" s="133">
        <v>40</v>
      </c>
      <c r="O23" s="134" t="s">
        <v>422</v>
      </c>
      <c r="P23" s="130">
        <v>1</v>
      </c>
      <c r="Q23" s="130">
        <v>0</v>
      </c>
      <c r="R23" s="130">
        <v>0</v>
      </c>
      <c r="S23" s="130">
        <v>0.5</v>
      </c>
      <c r="T23" s="130">
        <v>0</v>
      </c>
      <c r="U23" s="131" t="s">
        <v>422</v>
      </c>
      <c r="V23" s="131" t="s">
        <v>422</v>
      </c>
      <c r="W23" s="136">
        <v>0</v>
      </c>
      <c r="X23" s="153" t="s">
        <v>422</v>
      </c>
      <c r="Y23" s="141">
        <v>190</v>
      </c>
      <c r="Z23" s="141">
        <v>125</v>
      </c>
      <c r="AA23" s="128">
        <v>19</v>
      </c>
      <c r="AB23" s="128">
        <v>3</v>
      </c>
      <c r="AC23" s="155" t="s">
        <v>422</v>
      </c>
      <c r="AD23" s="155" t="s">
        <v>422</v>
      </c>
      <c r="AE23" s="128">
        <v>7</v>
      </c>
      <c r="AF23" s="128">
        <v>9</v>
      </c>
      <c r="AG23" s="138">
        <v>10</v>
      </c>
      <c r="AH23" s="149">
        <v>500</v>
      </c>
      <c r="AI23" s="149">
        <v>0</v>
      </c>
      <c r="AJ23" s="149">
        <v>20</v>
      </c>
      <c r="AK23" s="149">
        <v>8.1</v>
      </c>
      <c r="AL23" s="149">
        <v>40</v>
      </c>
      <c r="AM23" s="151" t="s">
        <v>422</v>
      </c>
      <c r="AN23" s="151" t="s">
        <v>422</v>
      </c>
      <c r="AO23" s="152">
        <v>0.52500000000000002</v>
      </c>
      <c r="AP23" s="152">
        <v>0.59499999999999997</v>
      </c>
      <c r="AQ23" s="152">
        <v>7</v>
      </c>
      <c r="AR23" s="152">
        <v>0.7</v>
      </c>
      <c r="AS23" s="152">
        <v>140</v>
      </c>
      <c r="AT23" s="152">
        <v>2.1</v>
      </c>
      <c r="AU23" s="151" t="s">
        <v>422</v>
      </c>
      <c r="AV23" s="151" t="s">
        <v>422</v>
      </c>
      <c r="AW23" s="151" t="s">
        <v>422</v>
      </c>
      <c r="AX23" s="151" t="s">
        <v>422</v>
      </c>
      <c r="AY23" s="152">
        <v>100</v>
      </c>
      <c r="AZ23" s="151" t="s">
        <v>422</v>
      </c>
      <c r="BA23" s="151" t="s">
        <v>422</v>
      </c>
      <c r="BB23" s="151" t="s">
        <v>422</v>
      </c>
      <c r="BC23" s="151" t="s">
        <v>422</v>
      </c>
      <c r="BD23" s="151" t="s">
        <v>422</v>
      </c>
      <c r="BE23" s="151" t="s">
        <v>422</v>
      </c>
      <c r="BF23" s="151" t="s">
        <v>422</v>
      </c>
      <c r="BG23" s="151" t="s">
        <v>422</v>
      </c>
      <c r="BH23" s="151" t="s">
        <v>422</v>
      </c>
      <c r="BI23" s="151" t="s">
        <v>422</v>
      </c>
      <c r="BJ23" s="151" t="s">
        <v>422</v>
      </c>
      <c r="BK23" s="151" t="s">
        <v>422</v>
      </c>
      <c r="BL23" s="151" t="s">
        <v>422</v>
      </c>
      <c r="BM23" s="151" t="s">
        <v>422</v>
      </c>
      <c r="BN23" s="151" t="s">
        <v>422</v>
      </c>
      <c r="BO23" s="151" t="s">
        <v>422</v>
      </c>
      <c r="BP23" s="51" t="s">
        <v>353</v>
      </c>
    </row>
    <row r="24" spans="2:68" x14ac:dyDescent="0.25">
      <c r="B24" s="17" t="s">
        <v>138</v>
      </c>
      <c r="C24" s="51" t="s">
        <v>139</v>
      </c>
      <c r="D24" s="110" t="s">
        <v>376</v>
      </c>
      <c r="E24" s="114" t="s">
        <v>431</v>
      </c>
      <c r="F24" s="172" t="s">
        <v>157</v>
      </c>
      <c r="G24" s="52">
        <v>0.5</v>
      </c>
      <c r="H24" s="52">
        <v>58</v>
      </c>
      <c r="I24" s="52">
        <v>10</v>
      </c>
      <c r="J24" s="58">
        <v>2.4900000000000002</v>
      </c>
      <c r="K24" s="143">
        <v>208</v>
      </c>
      <c r="L24" s="133">
        <v>9.6999999999999993</v>
      </c>
      <c r="M24" s="133">
        <v>170</v>
      </c>
      <c r="N24" s="133">
        <v>29</v>
      </c>
      <c r="O24" s="133">
        <v>0</v>
      </c>
      <c r="P24" s="130">
        <v>1.1000000000000001</v>
      </c>
      <c r="Q24" s="130">
        <v>0.2</v>
      </c>
      <c r="R24" s="131" t="s">
        <v>422</v>
      </c>
      <c r="S24" s="130">
        <v>0.5</v>
      </c>
      <c r="T24" s="130">
        <v>0.2</v>
      </c>
      <c r="U24" s="130">
        <v>36</v>
      </c>
      <c r="V24" s="130">
        <v>469</v>
      </c>
      <c r="W24" s="136">
        <v>0</v>
      </c>
      <c r="X24" s="153" t="s">
        <v>422</v>
      </c>
      <c r="Y24" s="141">
        <v>317</v>
      </c>
      <c r="Z24" s="141">
        <v>196</v>
      </c>
      <c r="AA24" s="128">
        <v>46.5</v>
      </c>
      <c r="AB24" s="128">
        <v>5.0999999999999996</v>
      </c>
      <c r="AC24" s="128">
        <v>0.73</v>
      </c>
      <c r="AD24" s="128">
        <v>4.37</v>
      </c>
      <c r="AE24" s="128">
        <v>7.3</v>
      </c>
      <c r="AF24" s="128">
        <v>27.7</v>
      </c>
      <c r="AG24" s="138">
        <v>7.2</v>
      </c>
      <c r="AH24" s="149">
        <v>1026</v>
      </c>
      <c r="AI24" s="149">
        <v>0</v>
      </c>
      <c r="AJ24" s="149">
        <v>22.6</v>
      </c>
      <c r="AK24" s="149">
        <v>22.1</v>
      </c>
      <c r="AL24" s="149">
        <v>40</v>
      </c>
      <c r="AM24" s="149">
        <v>0.4</v>
      </c>
      <c r="AN24" s="149">
        <v>0.9</v>
      </c>
      <c r="AO24" s="152">
        <v>0.6</v>
      </c>
      <c r="AP24" s="152">
        <v>0.4</v>
      </c>
      <c r="AQ24" s="152">
        <v>8.5</v>
      </c>
      <c r="AR24" s="152">
        <v>1.4</v>
      </c>
      <c r="AS24" s="152">
        <v>283</v>
      </c>
      <c r="AT24" s="152">
        <v>3.7</v>
      </c>
      <c r="AU24" s="151" t="s">
        <v>422</v>
      </c>
      <c r="AV24" s="152">
        <v>0.5</v>
      </c>
      <c r="AW24" s="152">
        <v>15.8</v>
      </c>
      <c r="AX24" s="151" t="s">
        <v>422</v>
      </c>
      <c r="AY24" s="152">
        <v>175</v>
      </c>
      <c r="AZ24" s="151" t="s">
        <v>422</v>
      </c>
      <c r="BA24" s="152">
        <v>59.7</v>
      </c>
      <c r="BB24" s="152">
        <v>3.2</v>
      </c>
      <c r="BC24" s="152">
        <v>5.3</v>
      </c>
      <c r="BD24" s="152">
        <v>0.2</v>
      </c>
      <c r="BE24" s="152">
        <v>1.9</v>
      </c>
      <c r="BF24" s="151" t="s">
        <v>422</v>
      </c>
      <c r="BG24" s="151" t="s">
        <v>422</v>
      </c>
      <c r="BH24" s="151" t="s">
        <v>422</v>
      </c>
      <c r="BI24" s="151" t="s">
        <v>422</v>
      </c>
      <c r="BJ24" s="151" t="s">
        <v>422</v>
      </c>
      <c r="BK24" s="151" t="s">
        <v>422</v>
      </c>
      <c r="BL24" s="151" t="s">
        <v>422</v>
      </c>
      <c r="BM24" s="151" t="s">
        <v>422</v>
      </c>
      <c r="BN24" s="151" t="s">
        <v>422</v>
      </c>
      <c r="BO24" s="151" t="s">
        <v>422</v>
      </c>
      <c r="BP24" s="51" t="s">
        <v>471</v>
      </c>
    </row>
    <row r="25" spans="2:68" x14ac:dyDescent="0.25">
      <c r="B25" s="17" t="s">
        <v>126</v>
      </c>
      <c r="C25" s="51" t="s">
        <v>133</v>
      </c>
      <c r="D25" s="110" t="s">
        <v>381</v>
      </c>
      <c r="E25" s="115" t="s">
        <v>409</v>
      </c>
      <c r="F25" s="172" t="s">
        <v>134</v>
      </c>
      <c r="G25" s="52">
        <v>0.1</v>
      </c>
      <c r="H25" s="52">
        <v>38</v>
      </c>
      <c r="I25" s="52">
        <v>2.5</v>
      </c>
      <c r="J25" s="58">
        <v>1.99</v>
      </c>
      <c r="K25" s="143">
        <v>230</v>
      </c>
      <c r="L25" s="133">
        <v>150</v>
      </c>
      <c r="M25" s="133">
        <v>68</v>
      </c>
      <c r="N25" s="133">
        <v>12</v>
      </c>
      <c r="O25" s="133">
        <v>0</v>
      </c>
      <c r="P25" s="130">
        <v>17</v>
      </c>
      <c r="Q25" s="130">
        <v>11</v>
      </c>
      <c r="R25" s="130">
        <v>0</v>
      </c>
      <c r="S25" s="131" t="s">
        <v>422</v>
      </c>
      <c r="T25" s="131" t="s">
        <v>422</v>
      </c>
      <c r="U25" s="131" t="s">
        <v>422</v>
      </c>
      <c r="V25" s="131" t="s">
        <v>422</v>
      </c>
      <c r="W25" s="136">
        <v>0</v>
      </c>
      <c r="X25" s="153" t="s">
        <v>422</v>
      </c>
      <c r="Y25" s="141">
        <v>0</v>
      </c>
      <c r="Z25" s="141">
        <v>286</v>
      </c>
      <c r="AA25" s="128">
        <v>17</v>
      </c>
      <c r="AB25" s="128">
        <v>4</v>
      </c>
      <c r="AC25" s="155" t="s">
        <v>422</v>
      </c>
      <c r="AD25" s="155" t="s">
        <v>422</v>
      </c>
      <c r="AE25" s="128">
        <v>10</v>
      </c>
      <c r="AF25" s="128">
        <v>3</v>
      </c>
      <c r="AG25" s="138">
        <v>3</v>
      </c>
      <c r="AH25" s="149">
        <v>0</v>
      </c>
      <c r="AI25" s="149">
        <v>0</v>
      </c>
      <c r="AJ25" s="149">
        <v>0</v>
      </c>
      <c r="AK25" s="149">
        <v>7.2</v>
      </c>
      <c r="AL25" s="151" t="s">
        <v>422</v>
      </c>
      <c r="AM25" s="151" t="s">
        <v>422</v>
      </c>
      <c r="AN25" s="151" t="s">
        <v>422</v>
      </c>
      <c r="AO25" s="151" t="s">
        <v>422</v>
      </c>
      <c r="AP25" s="151" t="s">
        <v>422</v>
      </c>
      <c r="AQ25" s="151" t="s">
        <v>422</v>
      </c>
      <c r="AR25" s="151" t="s">
        <v>422</v>
      </c>
      <c r="AS25" s="151" t="s">
        <v>422</v>
      </c>
      <c r="AT25" s="151" t="s">
        <v>422</v>
      </c>
      <c r="AU25" s="151" t="s">
        <v>422</v>
      </c>
      <c r="AV25" s="151" t="s">
        <v>422</v>
      </c>
      <c r="AW25" s="151" t="s">
        <v>422</v>
      </c>
      <c r="AX25" s="151" t="s">
        <v>422</v>
      </c>
      <c r="AY25" s="151" t="s">
        <v>422</v>
      </c>
      <c r="AZ25" s="151" t="s">
        <v>422</v>
      </c>
      <c r="BA25" s="151" t="s">
        <v>422</v>
      </c>
      <c r="BB25" s="151" t="s">
        <v>422</v>
      </c>
      <c r="BC25" s="151" t="s">
        <v>422</v>
      </c>
      <c r="BD25" s="151" t="s">
        <v>422</v>
      </c>
      <c r="BE25" s="151" t="s">
        <v>422</v>
      </c>
      <c r="BF25" s="151" t="s">
        <v>422</v>
      </c>
      <c r="BG25" s="151" t="s">
        <v>422</v>
      </c>
      <c r="BH25" s="151" t="s">
        <v>422</v>
      </c>
      <c r="BI25" s="151" t="s">
        <v>422</v>
      </c>
      <c r="BJ25" s="151" t="s">
        <v>422</v>
      </c>
      <c r="BK25" s="151" t="s">
        <v>422</v>
      </c>
      <c r="BL25" s="151" t="s">
        <v>422</v>
      </c>
      <c r="BM25" s="151" t="s">
        <v>422</v>
      </c>
      <c r="BN25" s="151" t="s">
        <v>422</v>
      </c>
      <c r="BO25" s="151" t="s">
        <v>422</v>
      </c>
      <c r="BP25" s="51" t="s">
        <v>372</v>
      </c>
    </row>
    <row r="26" spans="2:68" x14ac:dyDescent="0.25">
      <c r="B26" s="17" t="s">
        <v>138</v>
      </c>
      <c r="C26" s="51" t="s">
        <v>403</v>
      </c>
      <c r="D26" s="110" t="s">
        <v>381</v>
      </c>
      <c r="E26" s="115" t="s">
        <v>410</v>
      </c>
      <c r="F26" s="172" t="s">
        <v>429</v>
      </c>
      <c r="G26" s="52">
        <v>0.2</v>
      </c>
      <c r="H26" s="52">
        <v>608</v>
      </c>
      <c r="I26" s="52">
        <v>1</v>
      </c>
      <c r="J26" s="58">
        <v>1.79</v>
      </c>
      <c r="K26" s="143">
        <v>207</v>
      </c>
      <c r="L26" s="133">
        <v>18.8</v>
      </c>
      <c r="M26" s="133">
        <v>146</v>
      </c>
      <c r="N26" s="133">
        <v>41.8</v>
      </c>
      <c r="O26" s="133">
        <v>0</v>
      </c>
      <c r="P26" s="130">
        <v>2.2000000000000002</v>
      </c>
      <c r="Q26" s="130">
        <v>0.2</v>
      </c>
      <c r="R26" s="131" t="s">
        <v>422</v>
      </c>
      <c r="S26" s="130">
        <v>0.2</v>
      </c>
      <c r="T26" s="130">
        <v>0.1</v>
      </c>
      <c r="U26" s="130">
        <v>128</v>
      </c>
      <c r="V26" s="130">
        <v>103</v>
      </c>
      <c r="W26" s="136">
        <v>0</v>
      </c>
      <c r="X26" s="153" t="s">
        <v>422</v>
      </c>
      <c r="Y26" s="141">
        <v>201</v>
      </c>
      <c r="Z26" s="141">
        <v>1921</v>
      </c>
      <c r="AA26" s="128">
        <v>40.4</v>
      </c>
      <c r="AB26" s="128">
        <v>15.8</v>
      </c>
      <c r="AC26" s="128">
        <v>7.9</v>
      </c>
      <c r="AD26" s="128">
        <v>7.9</v>
      </c>
      <c r="AE26" s="128">
        <v>10.3</v>
      </c>
      <c r="AF26" s="128">
        <v>0</v>
      </c>
      <c r="AG26" s="138">
        <v>17.100000000000001</v>
      </c>
      <c r="AH26" s="149">
        <v>3788</v>
      </c>
      <c r="AI26" s="149">
        <v>542</v>
      </c>
      <c r="AJ26" s="149">
        <v>286</v>
      </c>
      <c r="AK26" s="149">
        <v>4.4000000000000004</v>
      </c>
      <c r="AL26" s="151" t="s">
        <v>422</v>
      </c>
      <c r="AM26" s="149">
        <v>4.7</v>
      </c>
      <c r="AN26" s="149">
        <v>618</v>
      </c>
      <c r="AO26" s="149">
        <v>0.4</v>
      </c>
      <c r="AP26" s="149">
        <v>0.7</v>
      </c>
      <c r="AQ26" s="149">
        <v>3.9</v>
      </c>
      <c r="AR26" s="149">
        <v>1.1000000000000001</v>
      </c>
      <c r="AS26" s="149">
        <v>383</v>
      </c>
      <c r="AT26" s="149">
        <v>0</v>
      </c>
      <c r="AU26" s="151" t="s">
        <v>422</v>
      </c>
      <c r="AV26" s="149">
        <v>3.5</v>
      </c>
      <c r="AW26" s="149">
        <v>114</v>
      </c>
      <c r="AX26" s="149">
        <v>0.6</v>
      </c>
      <c r="AY26" s="149">
        <v>401</v>
      </c>
      <c r="AZ26" s="151" t="s">
        <v>422</v>
      </c>
      <c r="BA26" s="149">
        <v>128</v>
      </c>
      <c r="BB26" s="149">
        <v>2.5</v>
      </c>
      <c r="BC26" s="149">
        <v>15.2</v>
      </c>
      <c r="BD26" s="149">
        <v>0.3</v>
      </c>
      <c r="BE26" s="149">
        <v>1.3</v>
      </c>
      <c r="BF26" s="151" t="s">
        <v>422</v>
      </c>
      <c r="BG26" s="151" t="s">
        <v>422</v>
      </c>
      <c r="BH26" s="151" t="s">
        <v>422</v>
      </c>
      <c r="BI26" s="151" t="s">
        <v>422</v>
      </c>
      <c r="BJ26" s="151" t="s">
        <v>422</v>
      </c>
      <c r="BK26" s="151" t="s">
        <v>422</v>
      </c>
      <c r="BL26" s="151" t="s">
        <v>422</v>
      </c>
      <c r="BM26" s="151" t="s">
        <v>422</v>
      </c>
      <c r="BN26" s="151" t="s">
        <v>422</v>
      </c>
      <c r="BO26" s="151" t="s">
        <v>422</v>
      </c>
      <c r="BP26" s="51" t="s">
        <v>403</v>
      </c>
    </row>
    <row r="27" spans="2:68" x14ac:dyDescent="0.25">
      <c r="B27" s="17" t="s">
        <v>138</v>
      </c>
      <c r="C27" s="51" t="s">
        <v>404</v>
      </c>
      <c r="D27" s="110" t="s">
        <v>381</v>
      </c>
      <c r="E27" s="115" t="s">
        <v>410</v>
      </c>
      <c r="F27" s="172" t="s">
        <v>430</v>
      </c>
      <c r="G27" s="52">
        <v>1.85</v>
      </c>
      <c r="H27" s="52">
        <v>82</v>
      </c>
      <c r="I27" s="52">
        <v>5.54</v>
      </c>
      <c r="J27" s="58">
        <v>1.49</v>
      </c>
      <c r="K27" s="143">
        <v>35.299999999999997</v>
      </c>
      <c r="L27" s="133">
        <v>1.2</v>
      </c>
      <c r="M27" s="133">
        <v>30.4</v>
      </c>
      <c r="N27" s="133">
        <v>3.7</v>
      </c>
      <c r="O27" s="133">
        <v>0</v>
      </c>
      <c r="P27" s="130">
        <v>0.1</v>
      </c>
      <c r="Q27" s="130">
        <v>0</v>
      </c>
      <c r="R27" s="131" t="s">
        <v>422</v>
      </c>
      <c r="S27" s="130">
        <v>0</v>
      </c>
      <c r="T27" s="130">
        <v>0</v>
      </c>
      <c r="U27" s="130">
        <v>4.0999999999999996</v>
      </c>
      <c r="V27" s="130">
        <v>45.1</v>
      </c>
      <c r="W27" s="136">
        <v>0</v>
      </c>
      <c r="X27" s="136">
        <v>20.5</v>
      </c>
      <c r="Y27" s="141">
        <v>64</v>
      </c>
      <c r="Z27" s="141">
        <v>267</v>
      </c>
      <c r="AA27" s="128">
        <v>7.8</v>
      </c>
      <c r="AB27" s="128">
        <v>2.2999999999999998</v>
      </c>
      <c r="AC27" s="128">
        <v>0.69</v>
      </c>
      <c r="AD27" s="128">
        <v>1.61</v>
      </c>
      <c r="AE27" s="128">
        <v>5.5</v>
      </c>
      <c r="AF27" s="128">
        <v>0</v>
      </c>
      <c r="AG27" s="138">
        <v>1.3</v>
      </c>
      <c r="AH27" s="149">
        <v>27.1</v>
      </c>
      <c r="AI27" s="149">
        <v>4</v>
      </c>
      <c r="AJ27" s="149">
        <v>13.1</v>
      </c>
      <c r="AK27" s="149">
        <v>0.7</v>
      </c>
      <c r="AL27" s="151" t="s">
        <v>422</v>
      </c>
      <c r="AM27" s="149">
        <v>0</v>
      </c>
      <c r="AN27" s="149">
        <v>0.2</v>
      </c>
      <c r="AO27" s="149">
        <v>0.03</v>
      </c>
      <c r="AP27" s="149">
        <v>3.4000000000000002E-2</v>
      </c>
      <c r="AQ27" s="149">
        <v>0.3</v>
      </c>
      <c r="AR27" s="149">
        <v>0.1</v>
      </c>
      <c r="AS27" s="149">
        <v>89.4</v>
      </c>
      <c r="AT27" s="149">
        <v>0</v>
      </c>
      <c r="AU27" s="151" t="s">
        <v>422</v>
      </c>
      <c r="AV27" s="149">
        <v>0.1</v>
      </c>
      <c r="AW27" s="149">
        <v>4.9000000000000004</v>
      </c>
      <c r="AX27" s="149">
        <v>106</v>
      </c>
      <c r="AY27" s="149">
        <v>32.799999999999997</v>
      </c>
      <c r="AZ27" s="151" t="s">
        <v>422</v>
      </c>
      <c r="BA27" s="149">
        <v>7.0000000000000007E-2</v>
      </c>
      <c r="BB27" s="149">
        <v>0.3</v>
      </c>
      <c r="BC27" s="149">
        <v>0.6</v>
      </c>
      <c r="BD27" s="149">
        <v>0.1</v>
      </c>
      <c r="BE27" s="149">
        <v>0.3</v>
      </c>
      <c r="BF27" s="151" t="s">
        <v>422</v>
      </c>
      <c r="BG27" s="151" t="s">
        <v>422</v>
      </c>
      <c r="BH27" s="151" t="s">
        <v>422</v>
      </c>
      <c r="BI27" s="151" t="s">
        <v>422</v>
      </c>
      <c r="BJ27" s="151" t="s">
        <v>422</v>
      </c>
      <c r="BK27" s="151" t="s">
        <v>422</v>
      </c>
      <c r="BL27" s="151" t="s">
        <v>422</v>
      </c>
      <c r="BM27" s="151" t="s">
        <v>422</v>
      </c>
      <c r="BN27" s="151" t="s">
        <v>422</v>
      </c>
      <c r="BO27" s="151" t="s">
        <v>422</v>
      </c>
      <c r="BP27" s="51" t="s">
        <v>465</v>
      </c>
    </row>
    <row r="28" spans="2:68" x14ac:dyDescent="0.25">
      <c r="B28" s="17" t="s">
        <v>138</v>
      </c>
      <c r="C28" s="51" t="s">
        <v>405</v>
      </c>
      <c r="D28" s="110" t="s">
        <v>381</v>
      </c>
      <c r="E28" s="115" t="s">
        <v>410</v>
      </c>
      <c r="F28" s="172" t="s">
        <v>432</v>
      </c>
      <c r="G28" s="52">
        <v>1</v>
      </c>
      <c r="H28" s="52">
        <v>164</v>
      </c>
      <c r="I28" s="52">
        <v>1</v>
      </c>
      <c r="J28" s="58">
        <v>0.69</v>
      </c>
      <c r="K28" s="143">
        <v>32.799999999999997</v>
      </c>
      <c r="L28" s="133">
        <v>2.2999999999999998</v>
      </c>
      <c r="M28" s="133">
        <v>27</v>
      </c>
      <c r="N28" s="133">
        <v>3.4</v>
      </c>
      <c r="O28" s="133">
        <v>0</v>
      </c>
      <c r="P28" s="130">
        <v>0.3</v>
      </c>
      <c r="Q28" s="130">
        <v>0.1</v>
      </c>
      <c r="R28" s="131" t="s">
        <v>422</v>
      </c>
      <c r="S28" s="130">
        <v>0.1</v>
      </c>
      <c r="T28" s="130">
        <v>0</v>
      </c>
      <c r="U28" s="130">
        <v>13.1</v>
      </c>
      <c r="V28" s="130">
        <v>88.6</v>
      </c>
      <c r="W28" s="136">
        <v>0</v>
      </c>
      <c r="X28" s="136">
        <v>14.8</v>
      </c>
      <c r="Y28" s="141">
        <v>4.9000000000000004</v>
      </c>
      <c r="Z28" s="141">
        <v>287</v>
      </c>
      <c r="AA28" s="128">
        <v>7.6</v>
      </c>
      <c r="AB28" s="128">
        <v>2.8</v>
      </c>
      <c r="AC28" s="128">
        <v>1.1200000000000001</v>
      </c>
      <c r="AD28" s="128">
        <v>1.68</v>
      </c>
      <c r="AE28" s="128">
        <v>3.9</v>
      </c>
      <c r="AF28" s="128">
        <v>0</v>
      </c>
      <c r="AG28" s="138">
        <v>1.4</v>
      </c>
      <c r="AH28" s="149">
        <v>607</v>
      </c>
      <c r="AI28" s="149">
        <v>132</v>
      </c>
      <c r="AJ28" s="149">
        <v>16.399999999999999</v>
      </c>
      <c r="AK28" s="149">
        <v>0.6</v>
      </c>
      <c r="AL28" s="151" t="s">
        <v>422</v>
      </c>
      <c r="AM28" s="148">
        <v>0.6</v>
      </c>
      <c r="AN28" s="148">
        <v>12.1</v>
      </c>
      <c r="AO28" s="148">
        <v>0.1</v>
      </c>
      <c r="AP28" s="148">
        <v>0.05</v>
      </c>
      <c r="AQ28" s="148">
        <v>0.8</v>
      </c>
      <c r="AR28" s="149">
        <v>0.4</v>
      </c>
      <c r="AS28" s="148">
        <v>16.399999999999999</v>
      </c>
      <c r="AT28" s="149">
        <v>0</v>
      </c>
      <c r="AU28" s="151" t="s">
        <v>422</v>
      </c>
      <c r="AV28" s="148">
        <v>0.2</v>
      </c>
      <c r="AW28" s="148">
        <v>9</v>
      </c>
      <c r="AX28" s="148">
        <v>0.2</v>
      </c>
      <c r="AY28" s="148">
        <v>32.799999999999997</v>
      </c>
      <c r="AZ28" s="151" t="s">
        <v>422</v>
      </c>
      <c r="BA28" s="149">
        <v>16.399999999999999</v>
      </c>
      <c r="BB28" s="148">
        <v>0.2</v>
      </c>
      <c r="BC28" s="148">
        <v>0</v>
      </c>
      <c r="BD28" s="148">
        <v>0.1</v>
      </c>
      <c r="BE28" s="148">
        <v>0.2</v>
      </c>
      <c r="BF28" s="151" t="s">
        <v>422</v>
      </c>
      <c r="BG28" s="151" t="s">
        <v>422</v>
      </c>
      <c r="BH28" s="151" t="s">
        <v>422</v>
      </c>
      <c r="BI28" s="150">
        <v>3.3</v>
      </c>
      <c r="BJ28" s="151" t="s">
        <v>422</v>
      </c>
      <c r="BK28" s="151" t="s">
        <v>422</v>
      </c>
      <c r="BL28" s="151" t="s">
        <v>422</v>
      </c>
      <c r="BM28" s="151" t="s">
        <v>422</v>
      </c>
      <c r="BN28" s="151" t="s">
        <v>422</v>
      </c>
      <c r="BO28" s="151" t="s">
        <v>422</v>
      </c>
      <c r="BP28" s="51" t="s">
        <v>466</v>
      </c>
    </row>
    <row r="29" spans="2:68" ht="15" customHeight="1" x14ac:dyDescent="0.25">
      <c r="B29" s="17" t="s">
        <v>138</v>
      </c>
      <c r="C29" s="51" t="s">
        <v>351</v>
      </c>
      <c r="D29" s="110" t="s">
        <v>381</v>
      </c>
      <c r="E29" s="115" t="s">
        <v>410</v>
      </c>
      <c r="F29" s="172" t="s">
        <v>354</v>
      </c>
      <c r="G29" s="52">
        <v>1.06</v>
      </c>
      <c r="H29" s="52">
        <v>67</v>
      </c>
      <c r="I29" s="52">
        <v>4.24</v>
      </c>
      <c r="J29" s="58">
        <v>1.99</v>
      </c>
      <c r="K29" s="143">
        <v>33.5</v>
      </c>
      <c r="L29" s="133">
        <v>3.9</v>
      </c>
      <c r="M29" s="133">
        <v>24.2</v>
      </c>
      <c r="N29" s="133">
        <v>5.4</v>
      </c>
      <c r="O29" s="133">
        <v>0</v>
      </c>
      <c r="P29" s="130">
        <v>0.5</v>
      </c>
      <c r="Q29" s="130">
        <v>0.1</v>
      </c>
      <c r="R29" s="131" t="s">
        <v>422</v>
      </c>
      <c r="S29" s="130">
        <v>0.2</v>
      </c>
      <c r="T29" s="130">
        <v>0</v>
      </c>
      <c r="U29" s="130">
        <v>121</v>
      </c>
      <c r="V29" s="130">
        <v>92.4</v>
      </c>
      <c r="W29" s="136">
        <v>0</v>
      </c>
      <c r="X29" s="153" t="s">
        <v>422</v>
      </c>
      <c r="Y29" s="141">
        <v>28.8</v>
      </c>
      <c r="Z29" s="141">
        <v>299</v>
      </c>
      <c r="AA29" s="128">
        <v>6.7</v>
      </c>
      <c r="AB29" s="128">
        <v>1.3</v>
      </c>
      <c r="AC29" s="128">
        <v>0.39</v>
      </c>
      <c r="AD29" s="128">
        <v>0.91</v>
      </c>
      <c r="AE29" s="155" t="s">
        <v>422</v>
      </c>
      <c r="AF29" s="155" t="s">
        <v>422</v>
      </c>
      <c r="AG29" s="138">
        <v>2.2000000000000002</v>
      </c>
      <c r="AH29" s="149">
        <v>10302</v>
      </c>
      <c r="AI29" s="149">
        <v>80.400000000000006</v>
      </c>
      <c r="AJ29" s="149">
        <v>90.5</v>
      </c>
      <c r="AK29" s="149">
        <v>1.1000000000000001</v>
      </c>
      <c r="AL29" s="151" t="s">
        <v>422</v>
      </c>
      <c r="AM29" s="151" t="s">
        <v>422</v>
      </c>
      <c r="AN29" s="148">
        <v>547</v>
      </c>
      <c r="AO29" s="148">
        <v>0.1</v>
      </c>
      <c r="AP29" s="148">
        <v>0.1</v>
      </c>
      <c r="AQ29" s="148">
        <v>0.7</v>
      </c>
      <c r="AR29" s="148">
        <v>0.2</v>
      </c>
      <c r="AS29" s="148">
        <v>19.399999999999999</v>
      </c>
      <c r="AT29" s="148">
        <v>0</v>
      </c>
      <c r="AU29" s="151" t="s">
        <v>422</v>
      </c>
      <c r="AV29" s="148">
        <v>0.1</v>
      </c>
      <c r="AW29" s="151" t="s">
        <v>422</v>
      </c>
      <c r="AX29" s="151" t="s">
        <v>422</v>
      </c>
      <c r="AY29" s="148">
        <v>37.5</v>
      </c>
      <c r="AZ29" s="151" t="s">
        <v>422</v>
      </c>
      <c r="BA29" s="148">
        <v>22.8</v>
      </c>
      <c r="BB29" s="148">
        <v>0.3</v>
      </c>
      <c r="BC29" s="148">
        <v>0.6</v>
      </c>
      <c r="BD29" s="148">
        <v>0.2</v>
      </c>
      <c r="BE29" s="148">
        <v>0.5</v>
      </c>
      <c r="BF29" s="151" t="s">
        <v>422</v>
      </c>
      <c r="BG29" s="151" t="s">
        <v>422</v>
      </c>
      <c r="BH29" s="151" t="s">
        <v>422</v>
      </c>
      <c r="BI29" s="151" t="s">
        <v>422</v>
      </c>
      <c r="BJ29" s="151" t="s">
        <v>422</v>
      </c>
      <c r="BK29" s="151" t="s">
        <v>422</v>
      </c>
      <c r="BL29" s="151" t="s">
        <v>422</v>
      </c>
      <c r="BM29" s="151" t="s">
        <v>422</v>
      </c>
      <c r="BN29" s="151" t="s">
        <v>422</v>
      </c>
      <c r="BO29" s="151" t="s">
        <v>422</v>
      </c>
      <c r="BP29" s="51" t="s">
        <v>355</v>
      </c>
    </row>
    <row r="30" spans="2:68" x14ac:dyDescent="0.25">
      <c r="B30" s="17" t="s">
        <v>138</v>
      </c>
      <c r="C30" s="51" t="s">
        <v>357</v>
      </c>
      <c r="D30" s="110" t="s">
        <v>381</v>
      </c>
      <c r="E30" s="114" t="s">
        <v>411</v>
      </c>
      <c r="F30" s="172" t="s">
        <v>358</v>
      </c>
      <c r="G30" s="52">
        <v>0.5</v>
      </c>
      <c r="H30" s="52">
        <v>10</v>
      </c>
      <c r="I30" s="52">
        <v>46.38</v>
      </c>
      <c r="J30" s="58">
        <v>3.99</v>
      </c>
      <c r="K30" s="143">
        <v>80</v>
      </c>
      <c r="L30" s="133">
        <v>80</v>
      </c>
      <c r="M30" s="133">
        <v>0</v>
      </c>
      <c r="N30" s="133">
        <v>0</v>
      </c>
      <c r="O30" s="134" t="s">
        <v>422</v>
      </c>
      <c r="P30" s="130">
        <v>9</v>
      </c>
      <c r="Q30" s="130">
        <v>1.44</v>
      </c>
      <c r="R30" s="131" t="s">
        <v>422</v>
      </c>
      <c r="S30" s="130">
        <v>1.26</v>
      </c>
      <c r="T30" s="130">
        <v>6.3</v>
      </c>
      <c r="U30" s="131" t="s">
        <v>422</v>
      </c>
      <c r="V30" s="131" t="s">
        <v>422</v>
      </c>
      <c r="W30" s="153" t="s">
        <v>422</v>
      </c>
      <c r="X30" s="153" t="s">
        <v>422</v>
      </c>
      <c r="Y30" s="154" t="s">
        <v>422</v>
      </c>
      <c r="Z30" s="154" t="s">
        <v>422</v>
      </c>
      <c r="AA30" s="128">
        <v>0</v>
      </c>
      <c r="AB30" s="128">
        <v>0</v>
      </c>
      <c r="AC30" s="128">
        <v>0</v>
      </c>
      <c r="AD30" s="128">
        <v>0</v>
      </c>
      <c r="AE30" s="128">
        <v>0</v>
      </c>
      <c r="AF30" s="128">
        <v>0</v>
      </c>
      <c r="AG30" s="138">
        <v>0</v>
      </c>
      <c r="AH30" s="151" t="s">
        <v>422</v>
      </c>
      <c r="AI30" s="151" t="s">
        <v>422</v>
      </c>
      <c r="AJ30" s="151" t="s">
        <v>422</v>
      </c>
      <c r="AK30" s="151" t="s">
        <v>422</v>
      </c>
      <c r="AL30" s="151" t="s">
        <v>422</v>
      </c>
      <c r="AM30" s="151" t="s">
        <v>422</v>
      </c>
      <c r="AN30" s="151" t="s">
        <v>422</v>
      </c>
      <c r="AO30" s="151" t="s">
        <v>422</v>
      </c>
      <c r="AP30" s="151" t="s">
        <v>422</v>
      </c>
      <c r="AQ30" s="151" t="s">
        <v>422</v>
      </c>
      <c r="AR30" s="151" t="s">
        <v>422</v>
      </c>
      <c r="AS30" s="151" t="s">
        <v>422</v>
      </c>
      <c r="AT30" s="151" t="s">
        <v>422</v>
      </c>
      <c r="AU30" s="151" t="s">
        <v>422</v>
      </c>
      <c r="AV30" s="151" t="s">
        <v>422</v>
      </c>
      <c r="AW30" s="151" t="s">
        <v>422</v>
      </c>
      <c r="AX30" s="151" t="s">
        <v>422</v>
      </c>
      <c r="AY30" s="151" t="s">
        <v>422</v>
      </c>
      <c r="AZ30" s="151" t="s">
        <v>422</v>
      </c>
      <c r="BA30" s="151" t="s">
        <v>422</v>
      </c>
      <c r="BB30" s="151" t="s">
        <v>422</v>
      </c>
      <c r="BC30" s="151" t="s">
        <v>422</v>
      </c>
      <c r="BD30" s="151" t="s">
        <v>422</v>
      </c>
      <c r="BE30" s="151" t="s">
        <v>422</v>
      </c>
      <c r="BF30" s="151" t="s">
        <v>422</v>
      </c>
      <c r="BG30" s="151" t="s">
        <v>422</v>
      </c>
      <c r="BH30" s="151" t="s">
        <v>422</v>
      </c>
      <c r="BI30" s="151" t="s">
        <v>422</v>
      </c>
      <c r="BJ30" s="151" t="s">
        <v>422</v>
      </c>
      <c r="BK30" s="151" t="s">
        <v>422</v>
      </c>
      <c r="BL30" s="151" t="s">
        <v>422</v>
      </c>
      <c r="BM30" s="151" t="s">
        <v>422</v>
      </c>
      <c r="BN30" s="151" t="s">
        <v>422</v>
      </c>
      <c r="BO30" s="151" t="s">
        <v>422</v>
      </c>
      <c r="BP30" s="51"/>
    </row>
    <row r="31" spans="2:68" x14ac:dyDescent="0.25">
      <c r="B31" s="17" t="s">
        <v>138</v>
      </c>
      <c r="C31" s="51" t="s">
        <v>131</v>
      </c>
      <c r="D31" s="110" t="s">
        <v>381</v>
      </c>
      <c r="E31" s="114" t="s">
        <v>411</v>
      </c>
      <c r="F31" s="172" t="s">
        <v>132</v>
      </c>
      <c r="G31" s="52">
        <v>0.85</v>
      </c>
      <c r="H31" s="52">
        <v>165</v>
      </c>
      <c r="I31" s="52">
        <v>0.85</v>
      </c>
      <c r="J31" s="58">
        <v>0.89</v>
      </c>
      <c r="K31" s="143">
        <v>191</v>
      </c>
      <c r="L31" s="133">
        <v>12.2</v>
      </c>
      <c r="M31" s="133">
        <v>0</v>
      </c>
      <c r="N31" s="133">
        <v>179</v>
      </c>
      <c r="O31" s="133">
        <v>0</v>
      </c>
      <c r="P31" s="130">
        <v>1.4</v>
      </c>
      <c r="Q31" s="130">
        <v>0.4</v>
      </c>
      <c r="R31" s="131" t="s">
        <v>422</v>
      </c>
      <c r="S31" s="130">
        <v>0.6</v>
      </c>
      <c r="T31" s="130">
        <v>0.3</v>
      </c>
      <c r="U31" s="130">
        <v>464</v>
      </c>
      <c r="V31" s="130">
        <v>14.8</v>
      </c>
      <c r="W31" s="136">
        <v>25</v>
      </c>
      <c r="X31" s="153" t="s">
        <v>422</v>
      </c>
      <c r="Y31" s="141">
        <v>558</v>
      </c>
      <c r="Z31" s="141">
        <v>391</v>
      </c>
      <c r="AA31" s="128">
        <v>0</v>
      </c>
      <c r="AB31" s="128">
        <v>0</v>
      </c>
      <c r="AC31" s="128">
        <v>0</v>
      </c>
      <c r="AD31" s="128">
        <v>0</v>
      </c>
      <c r="AE31" s="128">
        <v>0</v>
      </c>
      <c r="AF31" s="128">
        <v>0</v>
      </c>
      <c r="AG31" s="138">
        <v>42.1</v>
      </c>
      <c r="AH31" s="149">
        <v>94.1</v>
      </c>
      <c r="AI31" s="149">
        <v>0</v>
      </c>
      <c r="AJ31" s="149">
        <v>18.2</v>
      </c>
      <c r="AK31" s="149">
        <v>2.5</v>
      </c>
      <c r="AL31" s="151" t="s">
        <v>422</v>
      </c>
      <c r="AM31" s="148">
        <v>0.5</v>
      </c>
      <c r="AN31" s="148">
        <v>0.3</v>
      </c>
      <c r="AO31" s="148">
        <v>0.1</v>
      </c>
      <c r="AP31" s="148">
        <v>0.1</v>
      </c>
      <c r="AQ31" s="148">
        <v>21.9</v>
      </c>
      <c r="AR31" s="148">
        <v>0.6</v>
      </c>
      <c r="AS31" s="148">
        <v>6.6</v>
      </c>
      <c r="AT31" s="148">
        <v>4.9000000000000004</v>
      </c>
      <c r="AU31" s="151" t="s">
        <v>422</v>
      </c>
      <c r="AV31" s="148">
        <v>0.4</v>
      </c>
      <c r="AW31" s="148">
        <v>48.3</v>
      </c>
      <c r="AX31" s="148">
        <v>4.5</v>
      </c>
      <c r="AY31" s="148">
        <v>269</v>
      </c>
      <c r="AZ31" s="151" t="s">
        <v>422</v>
      </c>
      <c r="BA31" s="148">
        <v>44.6</v>
      </c>
      <c r="BB31" s="148">
        <v>1.3</v>
      </c>
      <c r="BC31" s="148">
        <v>133</v>
      </c>
      <c r="BD31" s="148">
        <v>0.1</v>
      </c>
      <c r="BE31" s="148">
        <v>0.02</v>
      </c>
      <c r="BF31" s="151" t="s">
        <v>422</v>
      </c>
      <c r="BG31" s="151" t="s">
        <v>422</v>
      </c>
      <c r="BH31" s="151" t="s">
        <v>422</v>
      </c>
      <c r="BI31" s="150">
        <v>30.7</v>
      </c>
      <c r="BJ31" s="151" t="s">
        <v>422</v>
      </c>
      <c r="BK31" s="151" t="s">
        <v>422</v>
      </c>
      <c r="BL31" s="151" t="s">
        <v>422</v>
      </c>
      <c r="BM31" s="151" t="s">
        <v>422</v>
      </c>
      <c r="BN31" s="151" t="s">
        <v>422</v>
      </c>
      <c r="BO31" s="151" t="s">
        <v>422</v>
      </c>
      <c r="BP31" s="51" t="s">
        <v>374</v>
      </c>
    </row>
    <row r="32" spans="2:68" x14ac:dyDescent="0.25">
      <c r="B32" s="17" t="s">
        <v>138</v>
      </c>
      <c r="C32" s="51" t="s">
        <v>340</v>
      </c>
      <c r="D32" s="110" t="s">
        <v>381</v>
      </c>
      <c r="E32" s="116" t="s">
        <v>414</v>
      </c>
      <c r="F32" s="172" t="s">
        <v>164</v>
      </c>
      <c r="G32" s="52">
        <v>1</v>
      </c>
      <c r="H32" s="52">
        <v>71</v>
      </c>
      <c r="I32" s="52">
        <v>4</v>
      </c>
      <c r="J32" s="58">
        <v>2.99</v>
      </c>
      <c r="K32" s="143">
        <v>150</v>
      </c>
      <c r="L32" s="133">
        <v>40</v>
      </c>
      <c r="M32" s="133">
        <v>88</v>
      </c>
      <c r="N32" s="133">
        <v>24</v>
      </c>
      <c r="O32" s="134" t="s">
        <v>422</v>
      </c>
      <c r="P32" s="130">
        <v>4.5</v>
      </c>
      <c r="Q32" s="130">
        <v>1.5</v>
      </c>
      <c r="R32" s="131" t="s">
        <v>422</v>
      </c>
      <c r="S32" s="131" t="s">
        <v>422</v>
      </c>
      <c r="T32" s="131" t="s">
        <v>422</v>
      </c>
      <c r="U32" s="131" t="s">
        <v>422</v>
      </c>
      <c r="V32" s="131" t="s">
        <v>422</v>
      </c>
      <c r="W32" s="136">
        <v>20</v>
      </c>
      <c r="X32" s="153" t="s">
        <v>422</v>
      </c>
      <c r="Y32" s="141">
        <v>610</v>
      </c>
      <c r="Z32" s="154" t="s">
        <v>422</v>
      </c>
      <c r="AA32" s="128">
        <v>22</v>
      </c>
      <c r="AB32" s="128">
        <v>1</v>
      </c>
      <c r="AC32" s="155" t="s">
        <v>422</v>
      </c>
      <c r="AD32" s="155" t="s">
        <v>422</v>
      </c>
      <c r="AE32" s="128">
        <v>5</v>
      </c>
      <c r="AF32" s="128">
        <v>16</v>
      </c>
      <c r="AG32" s="138">
        <v>6</v>
      </c>
      <c r="AH32" s="149">
        <v>200</v>
      </c>
      <c r="AI32" s="149">
        <v>3.6</v>
      </c>
      <c r="AJ32" s="149">
        <v>20</v>
      </c>
      <c r="AK32" s="149">
        <v>1.44</v>
      </c>
      <c r="AL32" s="151" t="s">
        <v>422</v>
      </c>
      <c r="AM32" s="151" t="s">
        <v>422</v>
      </c>
      <c r="AN32" s="151" t="s">
        <v>422</v>
      </c>
      <c r="AO32" s="151" t="s">
        <v>422</v>
      </c>
      <c r="AP32" s="151" t="s">
        <v>422</v>
      </c>
      <c r="AQ32" s="151" t="s">
        <v>422</v>
      </c>
      <c r="AR32" s="151" t="s">
        <v>422</v>
      </c>
      <c r="AS32" s="151" t="s">
        <v>422</v>
      </c>
      <c r="AT32" s="151" t="s">
        <v>422</v>
      </c>
      <c r="AU32" s="151" t="s">
        <v>422</v>
      </c>
      <c r="AV32" s="151" t="s">
        <v>422</v>
      </c>
      <c r="AW32" s="151" t="s">
        <v>422</v>
      </c>
      <c r="AX32" s="151" t="s">
        <v>422</v>
      </c>
      <c r="AY32" s="151" t="s">
        <v>422</v>
      </c>
      <c r="AZ32" s="151" t="s">
        <v>422</v>
      </c>
      <c r="BA32" s="151" t="s">
        <v>422</v>
      </c>
      <c r="BB32" s="151" t="s">
        <v>422</v>
      </c>
      <c r="BC32" s="151" t="s">
        <v>422</v>
      </c>
      <c r="BD32" s="151" t="s">
        <v>422</v>
      </c>
      <c r="BE32" s="151" t="s">
        <v>422</v>
      </c>
      <c r="BF32" s="151" t="s">
        <v>422</v>
      </c>
      <c r="BG32" s="151" t="s">
        <v>422</v>
      </c>
      <c r="BH32" s="151" t="s">
        <v>422</v>
      </c>
      <c r="BI32" s="151" t="s">
        <v>422</v>
      </c>
      <c r="BJ32" s="151" t="s">
        <v>422</v>
      </c>
      <c r="BK32" s="151" t="s">
        <v>422</v>
      </c>
      <c r="BL32" s="151" t="s">
        <v>422</v>
      </c>
      <c r="BM32" s="151" t="s">
        <v>422</v>
      </c>
      <c r="BN32" s="151" t="s">
        <v>422</v>
      </c>
      <c r="BO32" s="151" t="s">
        <v>422</v>
      </c>
      <c r="BP32" s="51" t="s">
        <v>373</v>
      </c>
    </row>
    <row r="33" spans="2:68" ht="15" customHeight="1" x14ac:dyDescent="0.25">
      <c r="B33" s="17" t="s">
        <v>138</v>
      </c>
      <c r="C33" s="51" t="s">
        <v>154</v>
      </c>
      <c r="D33" s="110" t="s">
        <v>378</v>
      </c>
      <c r="E33" s="114" t="s">
        <v>496</v>
      </c>
      <c r="F33" s="172" t="s">
        <v>155</v>
      </c>
      <c r="G33" s="52">
        <v>2.5</v>
      </c>
      <c r="H33" s="52">
        <v>47</v>
      </c>
      <c r="I33" s="52">
        <v>15</v>
      </c>
      <c r="J33" s="58">
        <v>2.29</v>
      </c>
      <c r="K33" s="143">
        <v>100</v>
      </c>
      <c r="L33" s="133">
        <v>10</v>
      </c>
      <c r="M33" s="133">
        <v>80</v>
      </c>
      <c r="N33" s="133">
        <v>8</v>
      </c>
      <c r="O33" s="134" t="s">
        <v>422</v>
      </c>
      <c r="P33" s="130">
        <v>1.5</v>
      </c>
      <c r="Q33" s="130">
        <v>0</v>
      </c>
      <c r="R33" s="130">
        <v>0</v>
      </c>
      <c r="S33" s="130">
        <v>0.5</v>
      </c>
      <c r="T33" s="130">
        <v>0</v>
      </c>
      <c r="U33" s="131" t="s">
        <v>422</v>
      </c>
      <c r="V33" s="131" t="s">
        <v>422</v>
      </c>
      <c r="W33" s="136">
        <v>0</v>
      </c>
      <c r="X33" s="153" t="s">
        <v>422</v>
      </c>
      <c r="Y33" s="141">
        <v>10</v>
      </c>
      <c r="Z33" s="141">
        <v>105</v>
      </c>
      <c r="AA33" s="128">
        <v>20</v>
      </c>
      <c r="AB33" s="128">
        <v>3</v>
      </c>
      <c r="AC33" s="155" t="s">
        <v>422</v>
      </c>
      <c r="AD33" s="155" t="s">
        <v>422</v>
      </c>
      <c r="AE33" s="128">
        <v>2</v>
      </c>
      <c r="AF33" s="155" t="s">
        <v>422</v>
      </c>
      <c r="AG33" s="138">
        <v>2</v>
      </c>
      <c r="AH33" s="149">
        <v>0</v>
      </c>
      <c r="AI33" s="149">
        <v>0</v>
      </c>
      <c r="AJ33" s="149">
        <v>20</v>
      </c>
      <c r="AK33" s="149">
        <v>0.72</v>
      </c>
      <c r="AL33" s="151" t="s">
        <v>422</v>
      </c>
      <c r="AM33" s="151" t="s">
        <v>422</v>
      </c>
      <c r="AN33" s="151" t="s">
        <v>422</v>
      </c>
      <c r="AO33" s="151" t="s">
        <v>422</v>
      </c>
      <c r="AP33" s="151" t="s">
        <v>422</v>
      </c>
      <c r="AQ33" s="151" t="s">
        <v>422</v>
      </c>
      <c r="AR33" s="151" t="s">
        <v>422</v>
      </c>
      <c r="AS33" s="151" t="s">
        <v>422</v>
      </c>
      <c r="AT33" s="151" t="s">
        <v>422</v>
      </c>
      <c r="AU33" s="151" t="s">
        <v>422</v>
      </c>
      <c r="AV33" s="151" t="s">
        <v>422</v>
      </c>
      <c r="AW33" s="151" t="s">
        <v>422</v>
      </c>
      <c r="AX33" s="151" t="s">
        <v>422</v>
      </c>
      <c r="AY33" s="151" t="s">
        <v>422</v>
      </c>
      <c r="AZ33" s="151" t="s">
        <v>422</v>
      </c>
      <c r="BA33" s="151" t="s">
        <v>422</v>
      </c>
      <c r="BB33" s="151" t="s">
        <v>422</v>
      </c>
      <c r="BC33" s="151" t="s">
        <v>422</v>
      </c>
      <c r="BD33" s="151" t="s">
        <v>422</v>
      </c>
      <c r="BE33" s="151" t="s">
        <v>422</v>
      </c>
      <c r="BF33" s="151" t="s">
        <v>422</v>
      </c>
      <c r="BG33" s="151" t="s">
        <v>422</v>
      </c>
      <c r="BH33" s="151" t="s">
        <v>422</v>
      </c>
      <c r="BI33" s="151" t="s">
        <v>422</v>
      </c>
      <c r="BJ33" s="151" t="s">
        <v>422</v>
      </c>
      <c r="BK33" s="151" t="s">
        <v>422</v>
      </c>
      <c r="BL33" s="151" t="s">
        <v>422</v>
      </c>
      <c r="BM33" s="151" t="s">
        <v>422</v>
      </c>
      <c r="BN33" s="151" t="s">
        <v>422</v>
      </c>
      <c r="BO33" s="151" t="s">
        <v>422</v>
      </c>
      <c r="BP33" s="51" t="s">
        <v>492</v>
      </c>
    </row>
    <row r="34" spans="2:68" x14ac:dyDescent="0.25">
      <c r="B34" s="17" t="s">
        <v>138</v>
      </c>
      <c r="C34" s="51" t="s">
        <v>145</v>
      </c>
      <c r="D34" s="110" t="s">
        <v>378</v>
      </c>
      <c r="E34" s="114" t="s">
        <v>496</v>
      </c>
      <c r="F34" s="172" t="s">
        <v>493</v>
      </c>
      <c r="G34" s="52">
        <v>1.33</v>
      </c>
      <c r="H34" s="52">
        <v>114</v>
      </c>
      <c r="I34" s="52">
        <v>4</v>
      </c>
      <c r="J34" s="58">
        <v>2.99</v>
      </c>
      <c r="K34" s="143">
        <v>193</v>
      </c>
      <c r="L34" s="133">
        <v>97.3</v>
      </c>
      <c r="M34" s="133">
        <v>0</v>
      </c>
      <c r="N34" s="133">
        <v>95.5</v>
      </c>
      <c r="O34" s="133">
        <v>0</v>
      </c>
      <c r="P34" s="130">
        <v>10.8</v>
      </c>
      <c r="Q34" s="130">
        <v>2.8</v>
      </c>
      <c r="R34" s="130">
        <v>0</v>
      </c>
      <c r="S34" s="130">
        <v>2.6</v>
      </c>
      <c r="T34" s="130">
        <v>4</v>
      </c>
      <c r="U34" s="130">
        <v>164</v>
      </c>
      <c r="V34" s="130">
        <v>2386</v>
      </c>
      <c r="W34" s="136">
        <v>83.6</v>
      </c>
      <c r="X34" s="153" t="s">
        <v>422</v>
      </c>
      <c r="Y34" s="141">
        <v>87.7</v>
      </c>
      <c r="Z34" s="141">
        <v>221</v>
      </c>
      <c r="AA34" s="128">
        <v>0</v>
      </c>
      <c r="AB34" s="128">
        <v>0</v>
      </c>
      <c r="AC34" s="128">
        <v>0</v>
      </c>
      <c r="AD34" s="128">
        <v>0</v>
      </c>
      <c r="AE34" s="128">
        <v>0</v>
      </c>
      <c r="AF34" s="128">
        <v>0</v>
      </c>
      <c r="AG34" s="138">
        <v>22.4</v>
      </c>
      <c r="AH34" s="149">
        <v>0</v>
      </c>
      <c r="AI34" s="149">
        <v>0</v>
      </c>
      <c r="AJ34" s="149">
        <v>20.5</v>
      </c>
      <c r="AK34" s="149">
        <v>1.6</v>
      </c>
      <c r="AL34" s="151" t="s">
        <v>422</v>
      </c>
      <c r="AM34" s="148">
        <v>0.3</v>
      </c>
      <c r="AN34" s="148">
        <v>0.7</v>
      </c>
      <c r="AO34" s="148">
        <v>4.4999999999999998E-2</v>
      </c>
      <c r="AP34" s="148">
        <v>0.1</v>
      </c>
      <c r="AQ34" s="148">
        <v>4</v>
      </c>
      <c r="AR34" s="148">
        <v>0.3</v>
      </c>
      <c r="AS34" s="148">
        <v>5.7</v>
      </c>
      <c r="AT34" s="148">
        <v>0.3</v>
      </c>
      <c r="AU34" s="151" t="s">
        <v>422</v>
      </c>
      <c r="AV34" s="148">
        <v>0.7</v>
      </c>
      <c r="AW34" s="148">
        <v>61.5</v>
      </c>
      <c r="AX34" s="148">
        <v>4.5</v>
      </c>
      <c r="AY34" s="148">
        <v>161</v>
      </c>
      <c r="AZ34" s="151" t="s">
        <v>422</v>
      </c>
      <c r="BA34" s="148">
        <v>19.7</v>
      </c>
      <c r="BB34" s="148">
        <v>2.2999999999999998</v>
      </c>
      <c r="BC34" s="148">
        <v>30.5</v>
      </c>
      <c r="BD34" s="148">
        <v>0.1</v>
      </c>
      <c r="BE34" s="148">
        <v>0.02</v>
      </c>
      <c r="BF34" s="151" t="s">
        <v>422</v>
      </c>
      <c r="BG34" s="151" t="s">
        <v>422</v>
      </c>
      <c r="BH34" s="151" t="s">
        <v>422</v>
      </c>
      <c r="BI34" s="151" t="s">
        <v>422</v>
      </c>
      <c r="BJ34" s="151" t="s">
        <v>422</v>
      </c>
      <c r="BK34" s="151" t="s">
        <v>422</v>
      </c>
      <c r="BL34" s="151" t="s">
        <v>422</v>
      </c>
      <c r="BM34" s="151" t="s">
        <v>422</v>
      </c>
      <c r="BN34" s="151" t="s">
        <v>422</v>
      </c>
      <c r="BO34" s="151" t="s">
        <v>422</v>
      </c>
      <c r="BP34" s="51" t="s">
        <v>472</v>
      </c>
    </row>
    <row r="35" spans="2:68" x14ac:dyDescent="0.25">
      <c r="B35" s="17" t="s">
        <v>138</v>
      </c>
      <c r="C35" s="51" t="s">
        <v>145</v>
      </c>
      <c r="D35" s="110" t="s">
        <v>378</v>
      </c>
      <c r="E35" s="114" t="s">
        <v>496</v>
      </c>
      <c r="F35" s="172" t="s">
        <v>321</v>
      </c>
      <c r="G35" s="52">
        <v>1.33</v>
      </c>
      <c r="H35" s="52">
        <v>112</v>
      </c>
      <c r="I35" s="52">
        <v>4</v>
      </c>
      <c r="J35" s="58">
        <v>5.49</v>
      </c>
      <c r="K35" s="143">
        <v>141</v>
      </c>
      <c r="L35" s="133">
        <v>46.1</v>
      </c>
      <c r="M35" s="133">
        <v>0.2</v>
      </c>
      <c r="N35" s="133">
        <v>94.7</v>
      </c>
      <c r="O35" s="133">
        <v>0</v>
      </c>
      <c r="P35" s="130">
        <v>5.0999999999999996</v>
      </c>
      <c r="Q35" s="130">
        <v>2.2999999999999998</v>
      </c>
      <c r="R35" s="130">
        <v>0.1</v>
      </c>
      <c r="S35" s="130">
        <v>0.3</v>
      </c>
      <c r="T35" s="130">
        <v>2.1</v>
      </c>
      <c r="U35" s="130">
        <v>24.1</v>
      </c>
      <c r="V35" s="130">
        <v>163</v>
      </c>
      <c r="W35" s="136">
        <v>65.400000000000006</v>
      </c>
      <c r="X35" s="153" t="s">
        <v>422</v>
      </c>
      <c r="Y35" s="141">
        <v>61.1</v>
      </c>
      <c r="Z35" s="141">
        <v>323</v>
      </c>
      <c r="AA35" s="128">
        <v>0</v>
      </c>
      <c r="AB35" s="128">
        <v>0</v>
      </c>
      <c r="AC35" s="128">
        <v>0</v>
      </c>
      <c r="AD35" s="128">
        <v>0</v>
      </c>
      <c r="AE35" s="128">
        <v>0</v>
      </c>
      <c r="AF35" s="128">
        <v>0</v>
      </c>
      <c r="AG35" s="138">
        <v>22.2</v>
      </c>
      <c r="AH35" s="149">
        <v>0</v>
      </c>
      <c r="AI35" s="149">
        <v>0</v>
      </c>
      <c r="AJ35" s="149">
        <v>7.7</v>
      </c>
      <c r="AK35" s="149">
        <v>2.5</v>
      </c>
      <c r="AL35" s="151" t="s">
        <v>422</v>
      </c>
      <c r="AM35" s="148">
        <v>0.3</v>
      </c>
      <c r="AN35" s="148">
        <v>1</v>
      </c>
      <c r="AO35" s="148">
        <v>0.03</v>
      </c>
      <c r="AP35" s="148">
        <v>0.2</v>
      </c>
      <c r="AQ35" s="148">
        <v>5.4</v>
      </c>
      <c r="AR35" s="148">
        <v>0.3</v>
      </c>
      <c r="AS35" s="148">
        <v>6</v>
      </c>
      <c r="AT35" s="148">
        <v>2.7</v>
      </c>
      <c r="AU35" s="151" t="s">
        <v>422</v>
      </c>
      <c r="AV35" s="148">
        <v>0.5</v>
      </c>
      <c r="AW35" s="148">
        <v>72.8</v>
      </c>
      <c r="AX35" s="148">
        <v>5.6</v>
      </c>
      <c r="AY35" s="148">
        <v>191</v>
      </c>
      <c r="AZ35" s="151" t="s">
        <v>422</v>
      </c>
      <c r="BA35" s="148">
        <v>20.6</v>
      </c>
      <c r="BB35" s="148">
        <v>5.5</v>
      </c>
      <c r="BC35" s="148">
        <v>18.100000000000001</v>
      </c>
      <c r="BD35" s="148">
        <v>0.1</v>
      </c>
      <c r="BE35" s="148">
        <v>0</v>
      </c>
      <c r="BF35" s="151" t="s">
        <v>422</v>
      </c>
      <c r="BG35" s="151" t="s">
        <v>422</v>
      </c>
      <c r="BH35" s="151" t="s">
        <v>422</v>
      </c>
      <c r="BI35" s="150">
        <v>19.3</v>
      </c>
      <c r="BJ35" s="151" t="s">
        <v>422</v>
      </c>
      <c r="BK35" s="151" t="s">
        <v>422</v>
      </c>
      <c r="BL35" s="151" t="s">
        <v>422</v>
      </c>
      <c r="BM35" s="151" t="s">
        <v>422</v>
      </c>
      <c r="BN35" s="151" t="s">
        <v>422</v>
      </c>
      <c r="BO35" s="151" t="s">
        <v>422</v>
      </c>
      <c r="BP35" s="51" t="s">
        <v>494</v>
      </c>
    </row>
    <row r="36" spans="2:68" x14ac:dyDescent="0.25">
      <c r="B36" s="17" t="s">
        <v>138</v>
      </c>
      <c r="C36" s="51" t="s">
        <v>325</v>
      </c>
      <c r="D36" s="110" t="s">
        <v>378</v>
      </c>
      <c r="E36" s="114" t="s">
        <v>496</v>
      </c>
      <c r="F36" s="172" t="s">
        <v>506</v>
      </c>
      <c r="G36" s="52">
        <v>2</v>
      </c>
      <c r="H36" s="52">
        <v>5</v>
      </c>
      <c r="I36" s="52">
        <v>6</v>
      </c>
      <c r="J36" s="58">
        <v>0.79</v>
      </c>
      <c r="K36" s="143">
        <v>20</v>
      </c>
      <c r="L36" s="133">
        <v>0</v>
      </c>
      <c r="M36" s="133">
        <v>16</v>
      </c>
      <c r="N36" s="133">
        <v>1.2</v>
      </c>
      <c r="O36" s="134" t="s">
        <v>422</v>
      </c>
      <c r="P36" s="130">
        <v>0</v>
      </c>
      <c r="Q36" s="130">
        <v>0</v>
      </c>
      <c r="R36" s="131" t="s">
        <v>422</v>
      </c>
      <c r="S36" s="130">
        <v>0</v>
      </c>
      <c r="T36" s="130">
        <v>0</v>
      </c>
      <c r="U36" s="131" t="s">
        <v>422</v>
      </c>
      <c r="V36" s="131" t="s">
        <v>422</v>
      </c>
      <c r="W36" s="136">
        <v>0</v>
      </c>
      <c r="X36" s="153" t="s">
        <v>422</v>
      </c>
      <c r="Y36" s="141">
        <v>360</v>
      </c>
      <c r="Z36" s="154" t="s">
        <v>422</v>
      </c>
      <c r="AA36" s="128">
        <v>4</v>
      </c>
      <c r="AB36" s="155" t="s">
        <v>422</v>
      </c>
      <c r="AC36" s="155" t="s">
        <v>422</v>
      </c>
      <c r="AD36" s="155" t="s">
        <v>422</v>
      </c>
      <c r="AE36" s="128">
        <v>1</v>
      </c>
      <c r="AF36" s="155" t="s">
        <v>422</v>
      </c>
      <c r="AG36" s="138">
        <v>0.3</v>
      </c>
      <c r="AH36" s="149">
        <v>200</v>
      </c>
      <c r="AI36" s="151" t="s">
        <v>422</v>
      </c>
      <c r="AJ36" s="151" t="s">
        <v>422</v>
      </c>
      <c r="AK36" s="151" t="s">
        <v>422</v>
      </c>
      <c r="AL36" s="151" t="s">
        <v>422</v>
      </c>
      <c r="AM36" s="151" t="s">
        <v>422</v>
      </c>
      <c r="AN36" s="151" t="s">
        <v>422</v>
      </c>
      <c r="AO36" s="151" t="s">
        <v>422</v>
      </c>
      <c r="AP36" s="151" t="s">
        <v>422</v>
      </c>
      <c r="AQ36" s="151" t="s">
        <v>422</v>
      </c>
      <c r="AR36" s="151" t="s">
        <v>422</v>
      </c>
      <c r="AS36" s="151" t="s">
        <v>422</v>
      </c>
      <c r="AT36" s="151" t="s">
        <v>422</v>
      </c>
      <c r="AU36" s="151" t="s">
        <v>422</v>
      </c>
      <c r="AV36" s="151" t="s">
        <v>422</v>
      </c>
      <c r="AW36" s="151" t="s">
        <v>422</v>
      </c>
      <c r="AX36" s="151" t="s">
        <v>422</v>
      </c>
      <c r="AY36" s="151" t="s">
        <v>422</v>
      </c>
      <c r="AZ36" s="151" t="s">
        <v>422</v>
      </c>
      <c r="BA36" s="151" t="s">
        <v>422</v>
      </c>
      <c r="BB36" s="151" t="s">
        <v>422</v>
      </c>
      <c r="BC36" s="151" t="s">
        <v>422</v>
      </c>
      <c r="BD36" s="151" t="s">
        <v>422</v>
      </c>
      <c r="BE36" s="151" t="s">
        <v>422</v>
      </c>
      <c r="BF36" s="151" t="s">
        <v>422</v>
      </c>
      <c r="BG36" s="151" t="s">
        <v>422</v>
      </c>
      <c r="BH36" s="151" t="s">
        <v>422</v>
      </c>
      <c r="BI36" s="151" t="s">
        <v>422</v>
      </c>
      <c r="BJ36" s="151" t="s">
        <v>422</v>
      </c>
      <c r="BK36" s="151" t="s">
        <v>422</v>
      </c>
      <c r="BL36" s="151" t="s">
        <v>422</v>
      </c>
      <c r="BM36" s="151" t="s">
        <v>422</v>
      </c>
      <c r="BN36" s="151" t="s">
        <v>422</v>
      </c>
      <c r="BO36" s="151" t="s">
        <v>422</v>
      </c>
      <c r="BP36" s="51"/>
    </row>
    <row r="37" spans="2:68" x14ac:dyDescent="0.25">
      <c r="B37" s="17" t="s">
        <v>138</v>
      </c>
      <c r="C37" s="51" t="s">
        <v>150</v>
      </c>
      <c r="D37" s="110" t="s">
        <v>378</v>
      </c>
      <c r="E37" s="114" t="s">
        <v>496</v>
      </c>
      <c r="F37" s="172" t="s">
        <v>177</v>
      </c>
      <c r="G37" s="52">
        <v>0.5</v>
      </c>
      <c r="H37" s="52">
        <v>148</v>
      </c>
      <c r="I37" s="52">
        <v>1</v>
      </c>
      <c r="J37" s="58">
        <v>0.28999999999999998</v>
      </c>
      <c r="K37" s="143">
        <v>26.6</v>
      </c>
      <c r="L37" s="133">
        <v>2.5</v>
      </c>
      <c r="M37" s="133">
        <v>21</v>
      </c>
      <c r="N37" s="133">
        <v>3.2</v>
      </c>
      <c r="O37" s="133">
        <v>0</v>
      </c>
      <c r="P37" s="130">
        <v>0.3</v>
      </c>
      <c r="Q37" s="130">
        <v>0.06</v>
      </c>
      <c r="R37" s="131" t="s">
        <v>422</v>
      </c>
      <c r="S37" s="130">
        <v>0.17</v>
      </c>
      <c r="T37" s="130">
        <v>0.06</v>
      </c>
      <c r="U37" s="130">
        <v>4.4000000000000004</v>
      </c>
      <c r="V37" s="130">
        <v>118</v>
      </c>
      <c r="W37" s="136">
        <v>0</v>
      </c>
      <c r="X37" s="136">
        <v>10.4</v>
      </c>
      <c r="Y37" s="141">
        <v>7.4</v>
      </c>
      <c r="Z37" s="141">
        <v>351</v>
      </c>
      <c r="AA37" s="128">
        <v>5.8</v>
      </c>
      <c r="AB37" s="128">
        <v>1.8</v>
      </c>
      <c r="AC37" s="155" t="s">
        <v>422</v>
      </c>
      <c r="AD37" s="155" t="s">
        <v>422</v>
      </c>
      <c r="AE37" s="128">
        <v>3.9</v>
      </c>
      <c r="AF37" s="128">
        <v>0</v>
      </c>
      <c r="AG37" s="144">
        <v>1.3</v>
      </c>
      <c r="AH37" s="149">
        <v>1233</v>
      </c>
      <c r="AI37" s="149">
        <v>18.8</v>
      </c>
      <c r="AJ37" s="149">
        <v>14.8</v>
      </c>
      <c r="AK37" s="149">
        <v>0.4</v>
      </c>
      <c r="AL37" s="151" t="s">
        <v>422</v>
      </c>
      <c r="AM37" s="148">
        <v>0.8</v>
      </c>
      <c r="AN37" s="148">
        <v>11.7</v>
      </c>
      <c r="AO37" s="148">
        <v>0.1</v>
      </c>
      <c r="AP37" s="148">
        <v>3.4000000000000002E-2</v>
      </c>
      <c r="AQ37" s="148">
        <v>0.9</v>
      </c>
      <c r="AR37" s="148">
        <v>0.1</v>
      </c>
      <c r="AS37" s="148">
        <v>22.2</v>
      </c>
      <c r="AT37" s="148">
        <v>0</v>
      </c>
      <c r="AU37" s="151" t="s">
        <v>422</v>
      </c>
      <c r="AV37" s="148">
        <v>0.1</v>
      </c>
      <c r="AW37" s="148">
        <v>9.9</v>
      </c>
      <c r="AX37" s="148">
        <v>0.1</v>
      </c>
      <c r="AY37" s="148">
        <v>35.5</v>
      </c>
      <c r="AZ37" s="151" t="s">
        <v>422</v>
      </c>
      <c r="BA37" s="148">
        <v>16.3</v>
      </c>
      <c r="BB37" s="148">
        <v>0.3</v>
      </c>
      <c r="BC37" s="148">
        <v>0</v>
      </c>
      <c r="BD37" s="148">
        <v>0.1</v>
      </c>
      <c r="BE37" s="148">
        <v>0.2</v>
      </c>
      <c r="BF37" s="151" t="s">
        <v>422</v>
      </c>
      <c r="BG37" s="151" t="s">
        <v>422</v>
      </c>
      <c r="BH37" s="151" t="s">
        <v>422</v>
      </c>
      <c r="BI37" s="150">
        <v>3.4</v>
      </c>
      <c r="BJ37" s="151" t="s">
        <v>422</v>
      </c>
      <c r="BK37" s="151" t="s">
        <v>422</v>
      </c>
      <c r="BL37" s="151" t="s">
        <v>422</v>
      </c>
      <c r="BM37" s="151" t="s">
        <v>422</v>
      </c>
      <c r="BN37" s="151" t="s">
        <v>422</v>
      </c>
      <c r="BO37" s="151" t="s">
        <v>422</v>
      </c>
      <c r="BP37" s="51" t="s">
        <v>473</v>
      </c>
    </row>
    <row r="38" spans="2:68" x14ac:dyDescent="0.25">
      <c r="B38" s="17" t="s">
        <v>138</v>
      </c>
      <c r="C38" s="51" t="s">
        <v>151</v>
      </c>
      <c r="D38" s="110" t="s">
        <v>378</v>
      </c>
      <c r="E38" s="114" t="s">
        <v>496</v>
      </c>
      <c r="F38" s="172" t="s">
        <v>178</v>
      </c>
      <c r="G38" s="52">
        <v>0.17</v>
      </c>
      <c r="H38" s="52">
        <v>150</v>
      </c>
      <c r="I38" s="52">
        <v>1</v>
      </c>
      <c r="J38" s="58">
        <v>0.59</v>
      </c>
      <c r="K38" s="143">
        <v>60</v>
      </c>
      <c r="L38" s="133">
        <v>1.3</v>
      </c>
      <c r="M38" s="133">
        <v>54.1</v>
      </c>
      <c r="N38" s="133">
        <v>4.5999999999999996</v>
      </c>
      <c r="O38" s="133">
        <v>0</v>
      </c>
      <c r="P38" s="130">
        <v>0.2</v>
      </c>
      <c r="Q38" s="130">
        <v>0.1</v>
      </c>
      <c r="R38" s="131" t="s">
        <v>422</v>
      </c>
      <c r="S38" s="130">
        <v>0</v>
      </c>
      <c r="T38" s="130">
        <v>0</v>
      </c>
      <c r="U38" s="130">
        <v>6</v>
      </c>
      <c r="V38" s="130">
        <v>19.5</v>
      </c>
      <c r="W38" s="136">
        <v>0</v>
      </c>
      <c r="X38" s="136">
        <v>22.5</v>
      </c>
      <c r="Y38" s="141">
        <v>6</v>
      </c>
      <c r="Z38" s="141">
        <v>219</v>
      </c>
      <c r="AA38" s="128">
        <v>14</v>
      </c>
      <c r="AB38" s="128">
        <v>2.6</v>
      </c>
      <c r="AC38" s="155" t="s">
        <v>422</v>
      </c>
      <c r="AD38" s="155" t="s">
        <v>422</v>
      </c>
      <c r="AE38" s="128">
        <v>6.4</v>
      </c>
      <c r="AF38" s="128">
        <v>0</v>
      </c>
      <c r="AG38" s="138">
        <v>1.6</v>
      </c>
      <c r="AH38" s="149">
        <v>3</v>
      </c>
      <c r="AI38" s="149">
        <v>11.1</v>
      </c>
      <c r="AJ38" s="149">
        <v>34.5</v>
      </c>
      <c r="AK38" s="149">
        <v>0.3</v>
      </c>
      <c r="AL38" s="151" t="s">
        <v>422</v>
      </c>
      <c r="AM38" s="148">
        <v>0</v>
      </c>
      <c r="AN38" s="148">
        <v>0.6</v>
      </c>
      <c r="AO38" s="148">
        <v>0.1</v>
      </c>
      <c r="AP38" s="148">
        <v>3.4000000000000002E-2</v>
      </c>
      <c r="AQ38" s="148">
        <v>0.2</v>
      </c>
      <c r="AR38" s="148">
        <v>0.2</v>
      </c>
      <c r="AS38" s="148">
        <v>28.5</v>
      </c>
      <c r="AT38" s="148">
        <v>0</v>
      </c>
      <c r="AU38" s="151" t="s">
        <v>422</v>
      </c>
      <c r="AV38" s="148">
        <v>0.2</v>
      </c>
      <c r="AW38" s="148">
        <v>9.1999999999999993</v>
      </c>
      <c r="AX38" s="148">
        <v>0.2</v>
      </c>
      <c r="AY38" s="148">
        <v>43.5</v>
      </c>
      <c r="AZ38" s="151" t="s">
        <v>422</v>
      </c>
      <c r="BA38" s="148">
        <v>15</v>
      </c>
      <c r="BB38" s="148">
        <v>0.3</v>
      </c>
      <c r="BC38" s="148">
        <v>0.7</v>
      </c>
      <c r="BD38" s="148">
        <v>0.1</v>
      </c>
      <c r="BE38" s="148">
        <v>0.2</v>
      </c>
      <c r="BF38" s="151" t="s">
        <v>422</v>
      </c>
      <c r="BG38" s="151" t="s">
        <v>422</v>
      </c>
      <c r="BH38" s="151" t="s">
        <v>422</v>
      </c>
      <c r="BI38" s="150">
        <v>1.6</v>
      </c>
      <c r="BJ38" s="151" t="s">
        <v>422</v>
      </c>
      <c r="BK38" s="151" t="s">
        <v>422</v>
      </c>
      <c r="BL38" s="151" t="s">
        <v>422</v>
      </c>
      <c r="BM38" s="151" t="s">
        <v>422</v>
      </c>
      <c r="BN38" s="151" t="s">
        <v>422</v>
      </c>
      <c r="BO38" s="151" t="s">
        <v>422</v>
      </c>
      <c r="BP38" s="51" t="s">
        <v>151</v>
      </c>
    </row>
    <row r="39" spans="2:68" x14ac:dyDescent="0.25">
      <c r="B39" s="17" t="s">
        <v>138</v>
      </c>
      <c r="C39" s="51" t="s">
        <v>152</v>
      </c>
      <c r="D39" s="110" t="s">
        <v>378</v>
      </c>
      <c r="E39" s="114" t="s">
        <v>496</v>
      </c>
      <c r="F39" s="172" t="s">
        <v>490</v>
      </c>
      <c r="G39" s="52">
        <v>0.46700000000000003</v>
      </c>
      <c r="H39" s="52">
        <v>28</v>
      </c>
      <c r="I39" s="52">
        <v>2.8</v>
      </c>
      <c r="J39" s="58">
        <v>1.19</v>
      </c>
      <c r="K39" s="143">
        <v>6.4</v>
      </c>
      <c r="L39" s="133">
        <v>1.2</v>
      </c>
      <c r="M39" s="133">
        <v>3.8</v>
      </c>
      <c r="N39" s="133">
        <v>1.5</v>
      </c>
      <c r="O39" s="133">
        <v>0</v>
      </c>
      <c r="P39" s="130">
        <v>0.1</v>
      </c>
      <c r="Q39" s="130">
        <v>0</v>
      </c>
      <c r="R39" s="131" t="s">
        <v>422</v>
      </c>
      <c r="S39" s="130">
        <v>0</v>
      </c>
      <c r="T39" s="130">
        <v>0.1</v>
      </c>
      <c r="U39" s="131" t="s">
        <v>422</v>
      </c>
      <c r="V39" s="130">
        <v>11.2</v>
      </c>
      <c r="W39" s="136">
        <v>0</v>
      </c>
      <c r="X39" s="136">
        <v>1.4</v>
      </c>
      <c r="Y39" s="141">
        <v>12.9</v>
      </c>
      <c r="Z39" s="141">
        <v>146</v>
      </c>
      <c r="AA39" s="128">
        <v>1</v>
      </c>
      <c r="AB39" s="128">
        <v>0.8</v>
      </c>
      <c r="AC39" s="155" t="s">
        <v>422</v>
      </c>
      <c r="AD39" s="155" t="s">
        <v>422</v>
      </c>
      <c r="AE39" s="128">
        <v>0.2</v>
      </c>
      <c r="AF39" s="128">
        <v>0</v>
      </c>
      <c r="AG39" s="138">
        <v>0.6</v>
      </c>
      <c r="AH39" s="149">
        <v>1889</v>
      </c>
      <c r="AI39" s="149">
        <v>7.6</v>
      </c>
      <c r="AJ39" s="149">
        <v>18.8</v>
      </c>
      <c r="AK39" s="149">
        <v>0.5</v>
      </c>
      <c r="AL39" s="151" t="s">
        <v>422</v>
      </c>
      <c r="AM39" s="149">
        <v>0.7</v>
      </c>
      <c r="AN39" s="149">
        <v>86.8</v>
      </c>
      <c r="AO39" s="149">
        <v>1.4999999999999999E-2</v>
      </c>
      <c r="AP39" s="149">
        <v>5.0999999999999997E-2</v>
      </c>
      <c r="AQ39" s="149">
        <v>0.3</v>
      </c>
      <c r="AR39" s="149">
        <v>0.04</v>
      </c>
      <c r="AS39" s="149">
        <v>17.399999999999999</v>
      </c>
      <c r="AT39" s="149">
        <v>0</v>
      </c>
      <c r="AU39" s="151" t="s">
        <v>422</v>
      </c>
      <c r="AV39" s="149">
        <v>0.2</v>
      </c>
      <c r="AW39" s="149">
        <v>3.6</v>
      </c>
      <c r="AX39" s="151" t="s">
        <v>422</v>
      </c>
      <c r="AY39" s="149">
        <v>13.4</v>
      </c>
      <c r="AZ39" s="151" t="s">
        <v>422</v>
      </c>
      <c r="BA39" s="149">
        <v>7.3</v>
      </c>
      <c r="BB39" s="148">
        <v>0.1</v>
      </c>
      <c r="BC39" s="148">
        <v>0.3</v>
      </c>
      <c r="BD39" s="148">
        <v>0.1</v>
      </c>
      <c r="BE39" s="148">
        <v>0.1</v>
      </c>
      <c r="BF39" s="151" t="s">
        <v>422</v>
      </c>
      <c r="BG39" s="151" t="s">
        <v>422</v>
      </c>
      <c r="BH39" s="151" t="s">
        <v>422</v>
      </c>
      <c r="BI39" s="151" t="s">
        <v>422</v>
      </c>
      <c r="BJ39" s="151" t="s">
        <v>422</v>
      </c>
      <c r="BK39" s="151" t="s">
        <v>422</v>
      </c>
      <c r="BL39" s="151" t="s">
        <v>422</v>
      </c>
      <c r="BM39" s="151" t="s">
        <v>422</v>
      </c>
      <c r="BN39" s="151" t="s">
        <v>422</v>
      </c>
      <c r="BO39" s="151" t="s">
        <v>422</v>
      </c>
      <c r="BP39" s="51" t="s">
        <v>152</v>
      </c>
    </row>
    <row r="40" spans="2:68" x14ac:dyDescent="0.25">
      <c r="B40" s="17" t="s">
        <v>138</v>
      </c>
      <c r="C40" s="51" t="s">
        <v>153</v>
      </c>
      <c r="D40" s="110" t="s">
        <v>378</v>
      </c>
      <c r="E40" s="114" t="s">
        <v>496</v>
      </c>
      <c r="F40" s="172" t="s">
        <v>507</v>
      </c>
      <c r="G40" s="52">
        <v>1</v>
      </c>
      <c r="H40" s="52">
        <v>28</v>
      </c>
      <c r="I40" s="52">
        <v>1</v>
      </c>
      <c r="J40" s="58">
        <v>0.1</v>
      </c>
      <c r="K40" s="143">
        <v>8.4</v>
      </c>
      <c r="L40" s="133">
        <v>1.5</v>
      </c>
      <c r="M40" s="133">
        <v>6</v>
      </c>
      <c r="N40" s="133">
        <v>0.9</v>
      </c>
      <c r="O40" s="133">
        <v>0</v>
      </c>
      <c r="P40" s="130">
        <v>0.2</v>
      </c>
      <c r="Q40" s="130">
        <v>0</v>
      </c>
      <c r="R40" s="131" t="s">
        <v>422</v>
      </c>
      <c r="S40" s="130">
        <v>0.1</v>
      </c>
      <c r="T40" s="130">
        <v>0</v>
      </c>
      <c r="U40" s="130">
        <v>4.2</v>
      </c>
      <c r="V40" s="130">
        <v>85.1</v>
      </c>
      <c r="W40" s="136">
        <v>0</v>
      </c>
      <c r="X40" s="153" t="s">
        <v>422</v>
      </c>
      <c r="Y40" s="141">
        <v>0.3</v>
      </c>
      <c r="Z40" s="141">
        <v>60.2</v>
      </c>
      <c r="AA40" s="128">
        <v>1.8</v>
      </c>
      <c r="AB40" s="128">
        <v>0.8</v>
      </c>
      <c r="AC40" s="155" t="s">
        <v>422</v>
      </c>
      <c r="AD40" s="155" t="s">
        <v>422</v>
      </c>
      <c r="AE40" s="128">
        <v>1</v>
      </c>
      <c r="AF40" s="128">
        <v>0</v>
      </c>
      <c r="AG40" s="138">
        <v>0.4</v>
      </c>
      <c r="AH40" s="149">
        <v>224</v>
      </c>
      <c r="AI40" s="149">
        <v>12.4</v>
      </c>
      <c r="AJ40" s="149">
        <v>2.8</v>
      </c>
      <c r="AK40" s="149">
        <v>0.2</v>
      </c>
      <c r="AL40" s="151" t="s">
        <v>422</v>
      </c>
      <c r="AM40" s="149">
        <v>0.1</v>
      </c>
      <c r="AN40" s="149">
        <v>2.7</v>
      </c>
      <c r="AO40" s="149">
        <v>4.4999999999999998E-2</v>
      </c>
      <c r="AP40" s="149">
        <v>1.7000000000000001E-2</v>
      </c>
      <c r="AQ40" s="149">
        <v>0.3</v>
      </c>
      <c r="AR40" s="149">
        <v>0.1</v>
      </c>
      <c r="AS40" s="149">
        <v>13.2</v>
      </c>
      <c r="AT40" s="149">
        <v>0</v>
      </c>
      <c r="AU40" s="151" t="s">
        <v>422</v>
      </c>
      <c r="AV40" s="149">
        <v>0.1</v>
      </c>
      <c r="AW40" s="149">
        <v>2.1</v>
      </c>
      <c r="AX40" s="151" t="s">
        <v>422</v>
      </c>
      <c r="AY40" s="149">
        <v>8.6999999999999993</v>
      </c>
      <c r="AZ40" s="151" t="s">
        <v>422</v>
      </c>
      <c r="BA40" s="149">
        <v>5.3</v>
      </c>
      <c r="BB40" s="149">
        <v>0.1</v>
      </c>
      <c r="BC40" s="149">
        <v>0.1</v>
      </c>
      <c r="BD40" s="149">
        <v>0.02</v>
      </c>
      <c r="BE40" s="149">
        <v>0.1</v>
      </c>
      <c r="BF40" s="151" t="s">
        <v>422</v>
      </c>
      <c r="BG40" s="151" t="s">
        <v>422</v>
      </c>
      <c r="BH40" s="151" t="s">
        <v>422</v>
      </c>
      <c r="BI40" s="151" t="s">
        <v>422</v>
      </c>
      <c r="BJ40" s="151" t="s">
        <v>422</v>
      </c>
      <c r="BK40" s="151" t="s">
        <v>422</v>
      </c>
      <c r="BL40" s="151" t="s">
        <v>422</v>
      </c>
      <c r="BM40" s="151" t="s">
        <v>422</v>
      </c>
      <c r="BN40" s="151" t="s">
        <v>422</v>
      </c>
      <c r="BO40" s="151" t="s">
        <v>422</v>
      </c>
      <c r="BP40" s="51" t="s">
        <v>474</v>
      </c>
    </row>
    <row r="41" spans="2:68" x14ac:dyDescent="0.25">
      <c r="B41" s="17" t="s">
        <v>138</v>
      </c>
      <c r="C41" s="51" t="s">
        <v>144</v>
      </c>
      <c r="D41" s="110" t="s">
        <v>498</v>
      </c>
      <c r="E41" s="114" t="s">
        <v>487</v>
      </c>
      <c r="F41" s="172" t="s">
        <v>226</v>
      </c>
      <c r="G41" s="52">
        <v>5</v>
      </c>
      <c r="H41" s="52">
        <v>5</v>
      </c>
      <c r="I41" s="52">
        <v>74</v>
      </c>
      <c r="J41" s="58">
        <v>0.99</v>
      </c>
      <c r="K41" s="143">
        <v>0.5</v>
      </c>
      <c r="L41" s="133">
        <v>0.1</v>
      </c>
      <c r="M41" s="133">
        <v>0.3</v>
      </c>
      <c r="N41" s="133">
        <v>0.1</v>
      </c>
      <c r="O41" s="134" t="s">
        <v>422</v>
      </c>
      <c r="P41" s="130">
        <v>0</v>
      </c>
      <c r="Q41" s="130">
        <v>0</v>
      </c>
      <c r="R41" s="131" t="s">
        <v>422</v>
      </c>
      <c r="S41" s="130">
        <v>0</v>
      </c>
      <c r="T41" s="130">
        <v>0</v>
      </c>
      <c r="U41" s="130">
        <v>0</v>
      </c>
      <c r="V41" s="130">
        <v>8.8000000000000007</v>
      </c>
      <c r="W41" s="136">
        <v>0</v>
      </c>
      <c r="X41" s="153" t="s">
        <v>422</v>
      </c>
      <c r="Y41" s="141">
        <v>64</v>
      </c>
      <c r="Z41" s="141">
        <v>6.5</v>
      </c>
      <c r="AA41" s="128">
        <v>0.1</v>
      </c>
      <c r="AB41" s="128">
        <v>0</v>
      </c>
      <c r="AC41" s="128">
        <v>0</v>
      </c>
      <c r="AD41" s="128">
        <v>0</v>
      </c>
      <c r="AE41" s="128">
        <v>0.1</v>
      </c>
      <c r="AF41" s="128">
        <v>0</v>
      </c>
      <c r="AG41" s="138">
        <v>0</v>
      </c>
      <c r="AH41" s="149">
        <v>100</v>
      </c>
      <c r="AI41" s="149">
        <v>3.4</v>
      </c>
      <c r="AJ41" s="149">
        <v>0.4</v>
      </c>
      <c r="AK41" s="149">
        <v>0</v>
      </c>
      <c r="AL41" s="151" t="s">
        <v>422</v>
      </c>
      <c r="AM41" s="148">
        <v>0</v>
      </c>
      <c r="AN41" s="148">
        <v>0.1</v>
      </c>
      <c r="AO41" s="148">
        <v>0</v>
      </c>
      <c r="AP41" s="148">
        <v>0</v>
      </c>
      <c r="AQ41" s="148">
        <v>0</v>
      </c>
      <c r="AR41" s="148">
        <v>0</v>
      </c>
      <c r="AS41" s="148">
        <v>0.3</v>
      </c>
      <c r="AT41" s="148">
        <v>0</v>
      </c>
      <c r="AU41" s="151" t="s">
        <v>422</v>
      </c>
      <c r="AV41" s="148">
        <v>0</v>
      </c>
      <c r="AW41" s="151" t="s">
        <v>422</v>
      </c>
      <c r="AX41" s="151" t="s">
        <v>422</v>
      </c>
      <c r="AY41" s="148">
        <v>0.5</v>
      </c>
      <c r="AZ41" s="151" t="s">
        <v>422</v>
      </c>
      <c r="BA41" s="148">
        <v>0.2</v>
      </c>
      <c r="BB41" s="148">
        <v>0</v>
      </c>
      <c r="BC41" s="148">
        <v>0</v>
      </c>
      <c r="BD41" s="148">
        <v>0</v>
      </c>
      <c r="BE41" s="148">
        <v>0</v>
      </c>
      <c r="BF41" s="151" t="s">
        <v>422</v>
      </c>
      <c r="BG41" s="151" t="s">
        <v>422</v>
      </c>
      <c r="BH41" s="151" t="s">
        <v>422</v>
      </c>
      <c r="BI41" s="151" t="s">
        <v>422</v>
      </c>
      <c r="BJ41" s="151" t="s">
        <v>422</v>
      </c>
      <c r="BK41" s="151" t="s">
        <v>422</v>
      </c>
      <c r="BL41" s="151" t="s">
        <v>422</v>
      </c>
      <c r="BM41" s="151" t="s">
        <v>422</v>
      </c>
      <c r="BN41" s="151" t="s">
        <v>422</v>
      </c>
      <c r="BO41" s="151" t="s">
        <v>422</v>
      </c>
      <c r="BP41" s="51" t="s">
        <v>491</v>
      </c>
    </row>
    <row r="42" spans="2:68" x14ac:dyDescent="0.25">
      <c r="B42" s="17" t="s">
        <v>138</v>
      </c>
      <c r="C42" s="51" t="s">
        <v>162</v>
      </c>
      <c r="D42" s="110" t="s">
        <v>379</v>
      </c>
      <c r="E42" s="114" t="s">
        <v>412</v>
      </c>
      <c r="F42" s="172" t="s">
        <v>163</v>
      </c>
      <c r="G42" s="52">
        <v>5</v>
      </c>
      <c r="H42" s="52">
        <v>51</v>
      </c>
      <c r="I42" s="52">
        <v>10</v>
      </c>
      <c r="J42" s="58">
        <v>3.99</v>
      </c>
      <c r="K42" s="143">
        <v>100</v>
      </c>
      <c r="L42" s="133">
        <v>30</v>
      </c>
      <c r="M42" s="133">
        <v>40</v>
      </c>
      <c r="N42" s="133">
        <v>28</v>
      </c>
      <c r="O42" s="134" t="s">
        <v>422</v>
      </c>
      <c r="P42" s="130">
        <v>3</v>
      </c>
      <c r="Q42" s="130">
        <v>1</v>
      </c>
      <c r="R42" s="130">
        <v>0</v>
      </c>
      <c r="S42" s="131" t="s">
        <v>422</v>
      </c>
      <c r="T42" s="131" t="s">
        <v>422</v>
      </c>
      <c r="U42" s="131" t="s">
        <v>422</v>
      </c>
      <c r="V42" s="131" t="s">
        <v>422</v>
      </c>
      <c r="W42" s="136">
        <v>15</v>
      </c>
      <c r="X42" s="153" t="s">
        <v>422</v>
      </c>
      <c r="Y42" s="141">
        <v>160</v>
      </c>
      <c r="Z42" s="154" t="s">
        <v>422</v>
      </c>
      <c r="AA42" s="128">
        <v>10</v>
      </c>
      <c r="AB42" s="128">
        <v>1</v>
      </c>
      <c r="AC42" s="155" t="s">
        <v>422</v>
      </c>
      <c r="AD42" s="155" t="s">
        <v>422</v>
      </c>
      <c r="AE42" s="128">
        <v>0</v>
      </c>
      <c r="AF42" s="128">
        <v>9</v>
      </c>
      <c r="AG42" s="138">
        <v>7</v>
      </c>
      <c r="AH42" s="149">
        <v>0</v>
      </c>
      <c r="AI42" s="149">
        <v>0</v>
      </c>
      <c r="AJ42" s="149">
        <v>20</v>
      </c>
      <c r="AK42" s="149">
        <v>1.8</v>
      </c>
      <c r="AL42" s="151" t="s">
        <v>422</v>
      </c>
      <c r="AM42" s="151" t="s">
        <v>422</v>
      </c>
      <c r="AN42" s="151" t="s">
        <v>422</v>
      </c>
      <c r="AO42" s="151" t="s">
        <v>422</v>
      </c>
      <c r="AP42" s="151" t="s">
        <v>422</v>
      </c>
      <c r="AQ42" s="151" t="s">
        <v>422</v>
      </c>
      <c r="AR42" s="151" t="s">
        <v>422</v>
      </c>
      <c r="AS42" s="151" t="s">
        <v>422</v>
      </c>
      <c r="AT42" s="151" t="s">
        <v>422</v>
      </c>
      <c r="AU42" s="151" t="s">
        <v>422</v>
      </c>
      <c r="AV42" s="151" t="s">
        <v>422</v>
      </c>
      <c r="AW42" s="151" t="s">
        <v>422</v>
      </c>
      <c r="AX42" s="151" t="s">
        <v>422</v>
      </c>
      <c r="AY42" s="151" t="s">
        <v>422</v>
      </c>
      <c r="AZ42" s="151" t="s">
        <v>422</v>
      </c>
      <c r="BA42" s="151" t="s">
        <v>422</v>
      </c>
      <c r="BB42" s="151" t="s">
        <v>422</v>
      </c>
      <c r="BC42" s="151" t="s">
        <v>422</v>
      </c>
      <c r="BD42" s="151" t="s">
        <v>422</v>
      </c>
      <c r="BE42" s="151" t="s">
        <v>422</v>
      </c>
      <c r="BF42" s="151" t="s">
        <v>422</v>
      </c>
      <c r="BG42" s="151" t="s">
        <v>422</v>
      </c>
      <c r="BH42" s="151" t="s">
        <v>422</v>
      </c>
      <c r="BI42" s="151" t="s">
        <v>422</v>
      </c>
      <c r="BJ42" s="151" t="s">
        <v>422</v>
      </c>
      <c r="BK42" s="151" t="s">
        <v>422</v>
      </c>
      <c r="BL42" s="151" t="s">
        <v>422</v>
      </c>
      <c r="BM42" s="151" t="s">
        <v>422</v>
      </c>
      <c r="BN42" s="151" t="s">
        <v>422</v>
      </c>
      <c r="BO42" s="151" t="s">
        <v>422</v>
      </c>
      <c r="BP42" s="51" t="s">
        <v>475</v>
      </c>
    </row>
    <row r="43" spans="2:68" x14ac:dyDescent="0.25">
      <c r="B43" s="17" t="s">
        <v>138</v>
      </c>
      <c r="C43" s="51" t="s">
        <v>165</v>
      </c>
      <c r="D43" s="110" t="s">
        <v>379</v>
      </c>
      <c r="E43" s="114" t="s">
        <v>412</v>
      </c>
      <c r="F43" s="172" t="s">
        <v>161</v>
      </c>
      <c r="G43" s="52">
        <v>1.75</v>
      </c>
      <c r="H43" s="52">
        <v>170</v>
      </c>
      <c r="I43" s="52">
        <v>3.5</v>
      </c>
      <c r="J43" s="58">
        <v>4.99</v>
      </c>
      <c r="K43" s="143">
        <v>150</v>
      </c>
      <c r="L43" s="133">
        <v>30</v>
      </c>
      <c r="M43" s="133">
        <v>44</v>
      </c>
      <c r="N43" s="133">
        <v>72</v>
      </c>
      <c r="O43" s="134" t="s">
        <v>422</v>
      </c>
      <c r="P43" s="130">
        <v>3.5</v>
      </c>
      <c r="Q43" s="130">
        <v>1</v>
      </c>
      <c r="R43" s="130">
        <v>0</v>
      </c>
      <c r="S43" s="131" t="s">
        <v>422</v>
      </c>
      <c r="T43" s="131" t="s">
        <v>422</v>
      </c>
      <c r="U43" s="131" t="s">
        <v>422</v>
      </c>
      <c r="V43" s="131" t="s">
        <v>422</v>
      </c>
      <c r="W43" s="136">
        <v>70</v>
      </c>
      <c r="X43" s="153" t="s">
        <v>422</v>
      </c>
      <c r="Y43" s="141">
        <v>570</v>
      </c>
      <c r="Z43" s="154" t="s">
        <v>422</v>
      </c>
      <c r="AA43" s="128">
        <v>11</v>
      </c>
      <c r="AB43" s="128">
        <v>0</v>
      </c>
      <c r="AC43" s="128">
        <v>0</v>
      </c>
      <c r="AD43" s="128">
        <v>0</v>
      </c>
      <c r="AE43" s="128">
        <v>11</v>
      </c>
      <c r="AF43" s="128">
        <v>0</v>
      </c>
      <c r="AG43" s="138">
        <v>18</v>
      </c>
      <c r="AH43" s="149">
        <v>100</v>
      </c>
      <c r="AI43" s="149">
        <v>0</v>
      </c>
      <c r="AJ43" s="149">
        <v>20</v>
      </c>
      <c r="AK43" s="149">
        <v>0.72</v>
      </c>
      <c r="AL43" s="151" t="s">
        <v>422</v>
      </c>
      <c r="AM43" s="151" t="s">
        <v>422</v>
      </c>
      <c r="AN43" s="151" t="s">
        <v>422</v>
      </c>
      <c r="AO43" s="151" t="s">
        <v>422</v>
      </c>
      <c r="AP43" s="151" t="s">
        <v>422</v>
      </c>
      <c r="AQ43" s="151" t="s">
        <v>422</v>
      </c>
      <c r="AR43" s="151" t="s">
        <v>422</v>
      </c>
      <c r="AS43" s="151" t="s">
        <v>422</v>
      </c>
      <c r="AT43" s="151" t="s">
        <v>422</v>
      </c>
      <c r="AU43" s="151" t="s">
        <v>422</v>
      </c>
      <c r="AV43" s="151" t="s">
        <v>422</v>
      </c>
      <c r="AW43" s="151" t="s">
        <v>422</v>
      </c>
      <c r="AX43" s="151" t="s">
        <v>422</v>
      </c>
      <c r="AY43" s="151" t="s">
        <v>422</v>
      </c>
      <c r="AZ43" s="151" t="s">
        <v>422</v>
      </c>
      <c r="BA43" s="151" t="s">
        <v>422</v>
      </c>
      <c r="BB43" s="151" t="s">
        <v>422</v>
      </c>
      <c r="BC43" s="151" t="s">
        <v>422</v>
      </c>
      <c r="BD43" s="151" t="s">
        <v>422</v>
      </c>
      <c r="BE43" s="151" t="s">
        <v>422</v>
      </c>
      <c r="BF43" s="151" t="s">
        <v>422</v>
      </c>
      <c r="BG43" s="151" t="s">
        <v>422</v>
      </c>
      <c r="BH43" s="151" t="s">
        <v>422</v>
      </c>
      <c r="BI43" s="151" t="s">
        <v>422</v>
      </c>
      <c r="BJ43" s="151" t="s">
        <v>422</v>
      </c>
      <c r="BK43" s="151" t="s">
        <v>422</v>
      </c>
      <c r="BL43" s="151" t="s">
        <v>422</v>
      </c>
      <c r="BM43" s="151" t="s">
        <v>422</v>
      </c>
      <c r="BN43" s="151" t="s">
        <v>422</v>
      </c>
      <c r="BO43" s="151" t="s">
        <v>422</v>
      </c>
      <c r="BP43" s="51"/>
    </row>
    <row r="44" spans="2:68" x14ac:dyDescent="0.25">
      <c r="B44" s="103" t="s">
        <v>138</v>
      </c>
      <c r="C44" s="53" t="s">
        <v>167</v>
      </c>
      <c r="D44" s="112" t="s">
        <v>382</v>
      </c>
      <c r="E44" s="117" t="s">
        <v>413</v>
      </c>
      <c r="F44" s="173" t="s">
        <v>169</v>
      </c>
      <c r="G44" s="54">
        <v>3</v>
      </c>
      <c r="H44" s="52">
        <v>140</v>
      </c>
      <c r="I44" s="54">
        <v>3</v>
      </c>
      <c r="J44" s="58">
        <v>2.99</v>
      </c>
      <c r="K44" s="143">
        <v>200</v>
      </c>
      <c r="L44" s="133">
        <v>40</v>
      </c>
      <c r="M44" s="133">
        <v>120</v>
      </c>
      <c r="N44" s="133">
        <v>40</v>
      </c>
      <c r="O44" s="134" t="s">
        <v>422</v>
      </c>
      <c r="P44" s="130">
        <v>4.5</v>
      </c>
      <c r="Q44" s="130">
        <v>1.5</v>
      </c>
      <c r="R44" s="130">
        <v>0</v>
      </c>
      <c r="S44" s="131" t="s">
        <v>422</v>
      </c>
      <c r="T44" s="131" t="s">
        <v>422</v>
      </c>
      <c r="U44" s="131" t="s">
        <v>422</v>
      </c>
      <c r="V44" s="131" t="s">
        <v>422</v>
      </c>
      <c r="W44" s="136">
        <v>20</v>
      </c>
      <c r="X44" s="153" t="s">
        <v>422</v>
      </c>
      <c r="Y44" s="141">
        <v>550</v>
      </c>
      <c r="Z44" s="154" t="s">
        <v>422</v>
      </c>
      <c r="AA44" s="128">
        <v>30</v>
      </c>
      <c r="AB44" s="128">
        <v>4</v>
      </c>
      <c r="AC44" s="155" t="s">
        <v>422</v>
      </c>
      <c r="AD44" s="155" t="s">
        <v>422</v>
      </c>
      <c r="AE44" s="128">
        <v>0</v>
      </c>
      <c r="AF44" s="128">
        <v>26</v>
      </c>
      <c r="AG44" s="138">
        <v>10</v>
      </c>
      <c r="AH44" s="149">
        <v>0</v>
      </c>
      <c r="AI44" s="149">
        <v>0</v>
      </c>
      <c r="AJ44" s="149">
        <v>20</v>
      </c>
      <c r="AK44" s="149">
        <v>2.7</v>
      </c>
      <c r="AL44" s="151" t="s">
        <v>422</v>
      </c>
      <c r="AM44" s="151" t="s">
        <v>422</v>
      </c>
      <c r="AN44" s="151" t="s">
        <v>422</v>
      </c>
      <c r="AO44" s="151" t="s">
        <v>422</v>
      </c>
      <c r="AP44" s="151" t="s">
        <v>422</v>
      </c>
      <c r="AQ44" s="151" t="s">
        <v>422</v>
      </c>
      <c r="AR44" s="151" t="s">
        <v>422</v>
      </c>
      <c r="AS44" s="151" t="s">
        <v>422</v>
      </c>
      <c r="AT44" s="151" t="s">
        <v>422</v>
      </c>
      <c r="AU44" s="151" t="s">
        <v>422</v>
      </c>
      <c r="AV44" s="151" t="s">
        <v>422</v>
      </c>
      <c r="AW44" s="151" t="s">
        <v>422</v>
      </c>
      <c r="AX44" s="151" t="s">
        <v>422</v>
      </c>
      <c r="AY44" s="151" t="s">
        <v>422</v>
      </c>
      <c r="AZ44" s="151" t="s">
        <v>422</v>
      </c>
      <c r="BA44" s="151" t="s">
        <v>422</v>
      </c>
      <c r="BB44" s="151" t="s">
        <v>422</v>
      </c>
      <c r="BC44" s="151" t="s">
        <v>422</v>
      </c>
      <c r="BD44" s="151" t="s">
        <v>422</v>
      </c>
      <c r="BE44" s="151" t="s">
        <v>422</v>
      </c>
      <c r="BF44" s="151" t="s">
        <v>422</v>
      </c>
      <c r="BG44" s="151" t="s">
        <v>422</v>
      </c>
      <c r="BH44" s="151" t="s">
        <v>422</v>
      </c>
      <c r="BI44" s="151" t="s">
        <v>422</v>
      </c>
      <c r="BJ44" s="151" t="s">
        <v>422</v>
      </c>
      <c r="BK44" s="151" t="s">
        <v>422</v>
      </c>
      <c r="BL44" s="151" t="s">
        <v>422</v>
      </c>
      <c r="BM44" s="151" t="s">
        <v>422</v>
      </c>
      <c r="BN44" s="151" t="s">
        <v>422</v>
      </c>
      <c r="BO44" s="151" t="s">
        <v>422</v>
      </c>
      <c r="BP44" s="51"/>
    </row>
    <row r="45" spans="2:68" x14ac:dyDescent="0.25">
      <c r="B45" s="103" t="s">
        <v>138</v>
      </c>
      <c r="C45" s="53" t="s">
        <v>166</v>
      </c>
      <c r="D45" s="112" t="s">
        <v>382</v>
      </c>
      <c r="E45" s="117" t="s">
        <v>413</v>
      </c>
      <c r="F45" s="173" t="s">
        <v>168</v>
      </c>
      <c r="G45" s="54">
        <v>2</v>
      </c>
      <c r="H45" s="54">
        <v>15</v>
      </c>
      <c r="I45" s="54">
        <v>67</v>
      </c>
      <c r="J45" s="58">
        <v>5.99</v>
      </c>
      <c r="K45" s="143">
        <v>120</v>
      </c>
      <c r="L45" s="133">
        <v>120</v>
      </c>
      <c r="M45" s="134" t="s">
        <v>422</v>
      </c>
      <c r="N45" s="134" t="s">
        <v>422</v>
      </c>
      <c r="O45" s="134" t="s">
        <v>422</v>
      </c>
      <c r="P45" s="130">
        <v>14</v>
      </c>
      <c r="Q45" s="130">
        <v>2</v>
      </c>
      <c r="R45" s="130">
        <v>0</v>
      </c>
      <c r="S45" s="130">
        <v>1.5</v>
      </c>
      <c r="T45" s="130">
        <v>10</v>
      </c>
      <c r="U45" s="131" t="s">
        <v>422</v>
      </c>
      <c r="V45" s="131" t="s">
        <v>422</v>
      </c>
      <c r="W45" s="136">
        <v>0</v>
      </c>
      <c r="X45" s="153" t="s">
        <v>422</v>
      </c>
      <c r="Y45" s="141">
        <v>0</v>
      </c>
      <c r="Z45" s="154" t="s">
        <v>422</v>
      </c>
      <c r="AA45" s="128">
        <v>0</v>
      </c>
      <c r="AB45" s="128">
        <v>0</v>
      </c>
      <c r="AC45" s="128">
        <v>0</v>
      </c>
      <c r="AD45" s="128">
        <v>0</v>
      </c>
      <c r="AE45" s="128">
        <v>0</v>
      </c>
      <c r="AF45" s="128">
        <v>0</v>
      </c>
      <c r="AG45" s="138">
        <v>0</v>
      </c>
      <c r="AH45" s="151" t="s">
        <v>422</v>
      </c>
      <c r="AI45" s="151" t="s">
        <v>422</v>
      </c>
      <c r="AJ45" s="151" t="s">
        <v>422</v>
      </c>
      <c r="AK45" s="151" t="s">
        <v>422</v>
      </c>
      <c r="AL45" s="151" t="s">
        <v>422</v>
      </c>
      <c r="AM45" s="151" t="s">
        <v>422</v>
      </c>
      <c r="AN45" s="151" t="s">
        <v>422</v>
      </c>
      <c r="AO45" s="151" t="s">
        <v>422</v>
      </c>
      <c r="AP45" s="151" t="s">
        <v>422</v>
      </c>
      <c r="AQ45" s="151" t="s">
        <v>422</v>
      </c>
      <c r="AR45" s="151" t="s">
        <v>422</v>
      </c>
      <c r="AS45" s="151" t="s">
        <v>422</v>
      </c>
      <c r="AT45" s="151" t="s">
        <v>422</v>
      </c>
      <c r="AU45" s="151" t="s">
        <v>422</v>
      </c>
      <c r="AV45" s="151" t="s">
        <v>422</v>
      </c>
      <c r="AW45" s="151" t="s">
        <v>422</v>
      </c>
      <c r="AX45" s="151" t="s">
        <v>422</v>
      </c>
      <c r="AY45" s="151" t="s">
        <v>422</v>
      </c>
      <c r="AZ45" s="151" t="s">
        <v>422</v>
      </c>
      <c r="BA45" s="151" t="s">
        <v>422</v>
      </c>
      <c r="BB45" s="151" t="s">
        <v>422</v>
      </c>
      <c r="BC45" s="151" t="s">
        <v>422</v>
      </c>
      <c r="BD45" s="151" t="s">
        <v>422</v>
      </c>
      <c r="BE45" s="151" t="s">
        <v>422</v>
      </c>
      <c r="BF45" s="151" t="s">
        <v>422</v>
      </c>
      <c r="BG45" s="151" t="s">
        <v>422</v>
      </c>
      <c r="BH45" s="151" t="s">
        <v>422</v>
      </c>
      <c r="BI45" s="151" t="s">
        <v>422</v>
      </c>
      <c r="BJ45" s="151" t="s">
        <v>422</v>
      </c>
      <c r="BK45" s="151" t="s">
        <v>422</v>
      </c>
      <c r="BL45" s="151" t="s">
        <v>422</v>
      </c>
      <c r="BM45" s="151" t="s">
        <v>422</v>
      </c>
      <c r="BN45" s="151" t="s">
        <v>422</v>
      </c>
      <c r="BO45" s="151" t="s">
        <v>422</v>
      </c>
      <c r="BP45" s="51"/>
    </row>
    <row r="46" spans="2:68" x14ac:dyDescent="0.25">
      <c r="B46" s="103" t="s">
        <v>138</v>
      </c>
      <c r="C46" s="53" t="s">
        <v>174</v>
      </c>
      <c r="D46" s="111" t="s">
        <v>395</v>
      </c>
      <c r="E46" s="116" t="s">
        <v>413</v>
      </c>
      <c r="F46" s="173" t="s">
        <v>175</v>
      </c>
      <c r="G46" s="54">
        <v>2.66</v>
      </c>
      <c r="H46" s="54">
        <v>56</v>
      </c>
      <c r="I46" s="54">
        <v>8</v>
      </c>
      <c r="J46" s="58">
        <v>1.49</v>
      </c>
      <c r="K46" s="143">
        <v>198</v>
      </c>
      <c r="L46" s="133">
        <v>6.7</v>
      </c>
      <c r="M46" s="133">
        <v>162</v>
      </c>
      <c r="N46" s="133">
        <v>29.9</v>
      </c>
      <c r="O46" s="133">
        <v>0</v>
      </c>
      <c r="P46" s="130">
        <v>0.8</v>
      </c>
      <c r="Q46" s="130">
        <v>0.1</v>
      </c>
      <c r="R46" s="131" t="s">
        <v>422</v>
      </c>
      <c r="S46" s="130">
        <v>0.3</v>
      </c>
      <c r="T46" s="130">
        <v>0.1</v>
      </c>
      <c r="U46" s="130">
        <v>15.4</v>
      </c>
      <c r="V46" s="130">
        <v>301</v>
      </c>
      <c r="W46" s="136">
        <v>0</v>
      </c>
      <c r="X46" s="153" t="s">
        <v>422</v>
      </c>
      <c r="Y46" s="141">
        <v>4.5999999999999996</v>
      </c>
      <c r="Z46" s="141">
        <v>123</v>
      </c>
      <c r="AA46" s="128">
        <v>42.8</v>
      </c>
      <c r="AB46" s="128">
        <v>5</v>
      </c>
      <c r="AC46" s="155" t="s">
        <v>422</v>
      </c>
      <c r="AD46" s="155" t="s">
        <v>422</v>
      </c>
      <c r="AE46" s="128">
        <v>2</v>
      </c>
      <c r="AF46" s="155" t="s">
        <v>422</v>
      </c>
      <c r="AG46" s="138">
        <v>8.3000000000000007</v>
      </c>
      <c r="AH46" s="149">
        <v>0</v>
      </c>
      <c r="AI46" s="149">
        <v>0</v>
      </c>
      <c r="AJ46" s="149">
        <v>22.8</v>
      </c>
      <c r="AK46" s="149">
        <v>2.1</v>
      </c>
      <c r="AL46" s="151" t="s">
        <v>422</v>
      </c>
      <c r="AM46" s="151" t="s">
        <v>422</v>
      </c>
      <c r="AN46" s="151" t="s">
        <v>422</v>
      </c>
      <c r="AO46" s="148">
        <v>0.3</v>
      </c>
      <c r="AP46" s="148">
        <v>0.1</v>
      </c>
      <c r="AQ46" s="148">
        <v>2.9</v>
      </c>
      <c r="AR46" s="148">
        <v>0.1</v>
      </c>
      <c r="AS46" s="148">
        <v>32.5</v>
      </c>
      <c r="AT46" s="148">
        <v>0</v>
      </c>
      <c r="AU46" s="151" t="s">
        <v>422</v>
      </c>
      <c r="AV46" s="148">
        <v>0.6</v>
      </c>
      <c r="AW46" s="151" t="s">
        <v>422</v>
      </c>
      <c r="AX46" s="151" t="s">
        <v>422</v>
      </c>
      <c r="AY46" s="148">
        <v>147</v>
      </c>
      <c r="AZ46" s="151" t="s">
        <v>422</v>
      </c>
      <c r="BA46" s="148">
        <v>81.5</v>
      </c>
      <c r="BB46" s="148">
        <v>1.4</v>
      </c>
      <c r="BC46" s="148">
        <v>41.6</v>
      </c>
      <c r="BD46" s="148">
        <v>0.3</v>
      </c>
      <c r="BE46" s="148">
        <v>1.7</v>
      </c>
      <c r="BF46" s="151" t="s">
        <v>422</v>
      </c>
      <c r="BG46" s="151" t="s">
        <v>422</v>
      </c>
      <c r="BH46" s="151" t="s">
        <v>422</v>
      </c>
      <c r="BI46" s="151" t="s">
        <v>422</v>
      </c>
      <c r="BJ46" s="151" t="s">
        <v>422</v>
      </c>
      <c r="BK46" s="151" t="s">
        <v>422</v>
      </c>
      <c r="BL46" s="151" t="s">
        <v>422</v>
      </c>
      <c r="BM46" s="151" t="s">
        <v>422</v>
      </c>
      <c r="BN46" s="151" t="s">
        <v>422</v>
      </c>
      <c r="BO46" s="151" t="s">
        <v>422</v>
      </c>
      <c r="BP46" s="51" t="s">
        <v>478</v>
      </c>
    </row>
    <row r="47" spans="2:68" x14ac:dyDescent="0.25">
      <c r="B47" s="103" t="s">
        <v>138</v>
      </c>
      <c r="C47" s="53" t="s">
        <v>394</v>
      </c>
      <c r="D47" s="111" t="s">
        <v>395</v>
      </c>
      <c r="E47" s="116" t="s">
        <v>413</v>
      </c>
      <c r="F47" s="173" t="s">
        <v>499</v>
      </c>
      <c r="G47" s="54">
        <v>1.96</v>
      </c>
      <c r="H47" s="54">
        <v>125</v>
      </c>
      <c r="I47" s="54">
        <v>5.89</v>
      </c>
      <c r="J47" s="58">
        <v>2.29</v>
      </c>
      <c r="K47" s="143">
        <v>60</v>
      </c>
      <c r="L47" s="133">
        <v>0</v>
      </c>
      <c r="M47" s="133">
        <v>48</v>
      </c>
      <c r="N47" s="133">
        <v>8</v>
      </c>
      <c r="O47" s="134" t="s">
        <v>422</v>
      </c>
      <c r="P47" s="130">
        <v>0</v>
      </c>
      <c r="Q47" s="130">
        <v>0</v>
      </c>
      <c r="R47" s="130">
        <v>0</v>
      </c>
      <c r="S47" s="131" t="s">
        <v>422</v>
      </c>
      <c r="T47" s="131" t="s">
        <v>422</v>
      </c>
      <c r="U47" s="131" t="s">
        <v>422</v>
      </c>
      <c r="V47" s="131" t="s">
        <v>422</v>
      </c>
      <c r="W47" s="136">
        <v>0</v>
      </c>
      <c r="X47" s="153" t="s">
        <v>422</v>
      </c>
      <c r="Y47" s="141">
        <v>35</v>
      </c>
      <c r="Z47" s="154" t="s">
        <v>422</v>
      </c>
      <c r="AA47" s="128">
        <v>12</v>
      </c>
      <c r="AB47" s="128">
        <v>2</v>
      </c>
      <c r="AC47" s="155" t="s">
        <v>422</v>
      </c>
      <c r="AD47" s="155" t="s">
        <v>422</v>
      </c>
      <c r="AE47" s="128">
        <v>6</v>
      </c>
      <c r="AF47" s="155" t="s">
        <v>422</v>
      </c>
      <c r="AG47" s="138">
        <v>2</v>
      </c>
      <c r="AH47" s="149">
        <v>300</v>
      </c>
      <c r="AI47" s="149">
        <v>7.2</v>
      </c>
      <c r="AJ47" s="149">
        <v>20</v>
      </c>
      <c r="AK47" s="149">
        <v>1.08</v>
      </c>
      <c r="AL47" s="151" t="s">
        <v>422</v>
      </c>
      <c r="AM47" s="151" t="s">
        <v>422</v>
      </c>
      <c r="AN47" s="151" t="s">
        <v>422</v>
      </c>
      <c r="AO47" s="151" t="s">
        <v>422</v>
      </c>
      <c r="AP47" s="151" t="s">
        <v>422</v>
      </c>
      <c r="AQ47" s="151" t="s">
        <v>422</v>
      </c>
      <c r="AR47" s="151" t="s">
        <v>422</v>
      </c>
      <c r="AS47" s="151" t="s">
        <v>422</v>
      </c>
      <c r="AT47" s="151" t="s">
        <v>422</v>
      </c>
      <c r="AU47" s="151" t="s">
        <v>422</v>
      </c>
      <c r="AV47" s="151" t="s">
        <v>422</v>
      </c>
      <c r="AW47" s="151" t="s">
        <v>422</v>
      </c>
      <c r="AX47" s="151" t="s">
        <v>422</v>
      </c>
      <c r="AY47" s="151" t="s">
        <v>422</v>
      </c>
      <c r="AZ47" s="151" t="s">
        <v>422</v>
      </c>
      <c r="BA47" s="151" t="s">
        <v>422</v>
      </c>
      <c r="BB47" s="151" t="s">
        <v>422</v>
      </c>
      <c r="BC47" s="151" t="s">
        <v>422</v>
      </c>
      <c r="BD47" s="151" t="s">
        <v>422</v>
      </c>
      <c r="BE47" s="151" t="s">
        <v>422</v>
      </c>
      <c r="BF47" s="151" t="s">
        <v>422</v>
      </c>
      <c r="BG47" s="151" t="s">
        <v>422</v>
      </c>
      <c r="BH47" s="151" t="s">
        <v>422</v>
      </c>
      <c r="BI47" s="151" t="s">
        <v>422</v>
      </c>
      <c r="BJ47" s="151" t="s">
        <v>422</v>
      </c>
      <c r="BK47" s="151" t="s">
        <v>422</v>
      </c>
      <c r="BL47" s="151" t="s">
        <v>422</v>
      </c>
      <c r="BM47" s="151" t="s">
        <v>422</v>
      </c>
      <c r="BN47" s="151" t="s">
        <v>422</v>
      </c>
      <c r="BO47" s="151" t="s">
        <v>422</v>
      </c>
      <c r="BP47" s="51" t="s">
        <v>500</v>
      </c>
    </row>
    <row r="48" spans="2:68" x14ac:dyDescent="0.25">
      <c r="B48" s="103" t="s">
        <v>138</v>
      </c>
      <c r="C48" s="53" t="s">
        <v>326</v>
      </c>
      <c r="D48" s="111" t="s">
        <v>480</v>
      </c>
      <c r="E48" s="116" t="s">
        <v>413</v>
      </c>
      <c r="F48" s="173" t="s">
        <v>335</v>
      </c>
      <c r="G48" s="54">
        <v>1.7</v>
      </c>
      <c r="H48" s="54">
        <v>1</v>
      </c>
      <c r="I48" s="54">
        <v>51</v>
      </c>
      <c r="J48" s="58">
        <v>1.99</v>
      </c>
      <c r="K48" s="143">
        <v>5.6</v>
      </c>
      <c r="L48" s="133">
        <v>2.5</v>
      </c>
      <c r="M48" s="133">
        <v>2.2999999999999998</v>
      </c>
      <c r="N48" s="133">
        <v>0.7</v>
      </c>
      <c r="O48" s="133">
        <v>0</v>
      </c>
      <c r="P48" s="130">
        <v>0.3</v>
      </c>
      <c r="Q48" s="130">
        <v>0.1</v>
      </c>
      <c r="R48" s="131" t="s">
        <v>422</v>
      </c>
      <c r="S48" s="130">
        <v>0.1</v>
      </c>
      <c r="T48" s="130">
        <v>0</v>
      </c>
      <c r="U48" s="130">
        <v>11.5</v>
      </c>
      <c r="V48" s="130">
        <v>135</v>
      </c>
      <c r="W48" s="136">
        <v>0</v>
      </c>
      <c r="X48" s="136">
        <v>1.5</v>
      </c>
      <c r="Y48" s="141">
        <v>0.5</v>
      </c>
      <c r="Z48" s="141">
        <v>35.200000000000003</v>
      </c>
      <c r="AA48" s="128">
        <v>1</v>
      </c>
      <c r="AB48" s="128">
        <v>0.5</v>
      </c>
      <c r="AC48" s="155" t="s">
        <v>422</v>
      </c>
      <c r="AD48" s="155" t="s">
        <v>422</v>
      </c>
      <c r="AE48" s="128">
        <v>0.2</v>
      </c>
      <c r="AF48" s="128">
        <v>0.3</v>
      </c>
      <c r="AG48" s="138">
        <v>0.2</v>
      </c>
      <c r="AH48" s="149">
        <v>728</v>
      </c>
      <c r="AI48" s="149">
        <v>1.3</v>
      </c>
      <c r="AJ48" s="149">
        <v>2.6</v>
      </c>
      <c r="AK48" s="149">
        <v>0.1</v>
      </c>
      <c r="AL48" s="151" t="s">
        <v>422</v>
      </c>
      <c r="AM48" s="148">
        <v>0.5</v>
      </c>
      <c r="AN48" s="148">
        <v>1.4</v>
      </c>
      <c r="AO48" s="148">
        <v>0</v>
      </c>
      <c r="AP48" s="148">
        <v>1.7000000000000001E-2</v>
      </c>
      <c r="AQ48" s="148">
        <v>0.2</v>
      </c>
      <c r="AR48" s="149">
        <v>0.04</v>
      </c>
      <c r="AS48" s="148">
        <v>1.9</v>
      </c>
      <c r="AT48" s="149">
        <v>0</v>
      </c>
      <c r="AU48" s="151" t="s">
        <v>422</v>
      </c>
      <c r="AV48" s="151" t="s">
        <v>422</v>
      </c>
      <c r="AW48" s="148">
        <v>0.9</v>
      </c>
      <c r="AX48" s="151" t="s">
        <v>422</v>
      </c>
      <c r="AY48" s="148">
        <v>5.0999999999999996</v>
      </c>
      <c r="AZ48" s="151" t="s">
        <v>422</v>
      </c>
      <c r="BA48" s="149">
        <v>2.7</v>
      </c>
      <c r="BB48" s="148">
        <v>0</v>
      </c>
      <c r="BC48" s="148">
        <v>0.2</v>
      </c>
      <c r="BD48" s="148">
        <v>0</v>
      </c>
      <c r="BE48" s="148">
        <v>0.04</v>
      </c>
      <c r="BF48" s="151" t="s">
        <v>422</v>
      </c>
      <c r="BG48" s="151" t="s">
        <v>422</v>
      </c>
      <c r="BH48" s="151" t="s">
        <v>422</v>
      </c>
      <c r="BI48" s="151" t="s">
        <v>422</v>
      </c>
      <c r="BJ48" s="151" t="s">
        <v>422</v>
      </c>
      <c r="BK48" s="151" t="s">
        <v>422</v>
      </c>
      <c r="BL48" s="151" t="s">
        <v>422</v>
      </c>
      <c r="BM48" s="151" t="s">
        <v>422</v>
      </c>
      <c r="BN48" s="151" t="s">
        <v>422</v>
      </c>
      <c r="BO48" s="151" t="s">
        <v>422</v>
      </c>
      <c r="BP48" s="51"/>
    </row>
    <row r="49" spans="2:68" x14ac:dyDescent="0.25">
      <c r="B49" s="103" t="s">
        <v>138</v>
      </c>
      <c r="C49" s="53" t="s">
        <v>337</v>
      </c>
      <c r="D49" s="111" t="s">
        <v>480</v>
      </c>
      <c r="E49" s="116" t="s">
        <v>413</v>
      </c>
      <c r="F49" s="173" t="s">
        <v>336</v>
      </c>
      <c r="G49" s="54">
        <v>1</v>
      </c>
      <c r="H49" s="54">
        <v>2</v>
      </c>
      <c r="I49" s="54">
        <v>36.5</v>
      </c>
      <c r="J49" s="58">
        <v>1.99</v>
      </c>
      <c r="K49" s="143">
        <v>9.1</v>
      </c>
      <c r="L49" s="133">
        <v>0.2</v>
      </c>
      <c r="M49" s="133">
        <v>7.7</v>
      </c>
      <c r="N49" s="133">
        <v>1.3</v>
      </c>
      <c r="O49" s="133">
        <v>0</v>
      </c>
      <c r="P49" s="130">
        <v>0</v>
      </c>
      <c r="Q49" s="130">
        <v>0</v>
      </c>
      <c r="R49" s="131" t="s">
        <v>422</v>
      </c>
      <c r="S49" s="130">
        <v>0</v>
      </c>
      <c r="T49" s="130">
        <v>0</v>
      </c>
      <c r="U49" s="130">
        <v>0.8</v>
      </c>
      <c r="V49" s="130">
        <v>9.6</v>
      </c>
      <c r="W49" s="136">
        <v>0</v>
      </c>
      <c r="X49" s="136">
        <v>0.2</v>
      </c>
      <c r="Y49" s="141">
        <v>0.7</v>
      </c>
      <c r="Z49" s="141">
        <v>30.3</v>
      </c>
      <c r="AA49" s="128">
        <v>2</v>
      </c>
      <c r="AB49" s="128">
        <v>0.3</v>
      </c>
      <c r="AC49" s="155" t="s">
        <v>422</v>
      </c>
      <c r="AD49" s="155" t="s">
        <v>422</v>
      </c>
      <c r="AE49" s="128">
        <v>0.7</v>
      </c>
      <c r="AF49" s="128">
        <v>1</v>
      </c>
      <c r="AG49" s="138">
        <v>0.5</v>
      </c>
      <c r="AH49" s="149">
        <v>0</v>
      </c>
      <c r="AI49" s="149">
        <v>0.5</v>
      </c>
      <c r="AJ49" s="149">
        <v>2.2000000000000002</v>
      </c>
      <c r="AK49" s="149">
        <v>0.1</v>
      </c>
      <c r="AL49" s="151" t="s">
        <v>422</v>
      </c>
      <c r="AM49" s="148">
        <v>0</v>
      </c>
      <c r="AN49" s="148">
        <v>0</v>
      </c>
      <c r="AO49" s="148">
        <v>1.4999999999999999E-2</v>
      </c>
      <c r="AP49" s="148">
        <v>0</v>
      </c>
      <c r="AQ49" s="148">
        <v>0</v>
      </c>
      <c r="AR49" s="149">
        <v>0.1</v>
      </c>
      <c r="AS49" s="148">
        <v>0.1</v>
      </c>
      <c r="AT49" s="149">
        <v>0</v>
      </c>
      <c r="AU49" s="151" t="s">
        <v>422</v>
      </c>
      <c r="AV49" s="151" t="s">
        <v>422</v>
      </c>
      <c r="AW49" s="148">
        <v>1.9</v>
      </c>
      <c r="AX49" s="148">
        <v>0.2</v>
      </c>
      <c r="AY49" s="148">
        <v>11.5</v>
      </c>
      <c r="AZ49" s="151" t="s">
        <v>422</v>
      </c>
      <c r="BA49" s="149">
        <v>1.6</v>
      </c>
      <c r="BB49" s="148">
        <v>0.1</v>
      </c>
      <c r="BC49" s="148">
        <v>1</v>
      </c>
      <c r="BD49" s="148">
        <v>0</v>
      </c>
      <c r="BE49" s="148">
        <v>0.02</v>
      </c>
      <c r="BF49" s="151" t="s">
        <v>422</v>
      </c>
      <c r="BG49" s="151" t="s">
        <v>422</v>
      </c>
      <c r="BH49" s="151" t="s">
        <v>422</v>
      </c>
      <c r="BI49" s="151" t="s">
        <v>422</v>
      </c>
      <c r="BJ49" s="151" t="s">
        <v>422</v>
      </c>
      <c r="BK49" s="151" t="s">
        <v>422</v>
      </c>
      <c r="BL49" s="151" t="s">
        <v>422</v>
      </c>
      <c r="BM49" s="151" t="s">
        <v>422</v>
      </c>
      <c r="BN49" s="151" t="s">
        <v>422</v>
      </c>
      <c r="BO49" s="151" t="s">
        <v>422</v>
      </c>
      <c r="BP49" s="51"/>
    </row>
    <row r="50" spans="2:68" x14ac:dyDescent="0.25">
      <c r="B50" s="103" t="s">
        <v>138</v>
      </c>
      <c r="C50" s="53" t="s">
        <v>331</v>
      </c>
      <c r="D50" s="111" t="s">
        <v>480</v>
      </c>
      <c r="E50" s="116" t="s">
        <v>413</v>
      </c>
      <c r="F50" s="173" t="s">
        <v>339</v>
      </c>
      <c r="G50" s="54">
        <v>0.5</v>
      </c>
      <c r="H50" s="54">
        <v>2</v>
      </c>
      <c r="I50" s="54">
        <v>30</v>
      </c>
      <c r="J50" s="58">
        <v>3.69</v>
      </c>
      <c r="K50" s="143">
        <v>7.8</v>
      </c>
      <c r="L50" s="133">
        <v>0.2</v>
      </c>
      <c r="M50" s="133">
        <v>7</v>
      </c>
      <c r="N50" s="133">
        <v>0.6</v>
      </c>
      <c r="O50" s="133">
        <v>0</v>
      </c>
      <c r="P50" s="130">
        <v>0</v>
      </c>
      <c r="Q50" s="130">
        <v>0</v>
      </c>
      <c r="R50" s="131" t="s">
        <v>422</v>
      </c>
      <c r="S50" s="130">
        <v>0</v>
      </c>
      <c r="T50" s="130">
        <v>0</v>
      </c>
      <c r="U50" s="130">
        <v>0.4</v>
      </c>
      <c r="V50" s="130">
        <v>9.5</v>
      </c>
      <c r="W50" s="136">
        <v>0</v>
      </c>
      <c r="X50" s="136">
        <v>2</v>
      </c>
      <c r="Y50" s="141">
        <v>1.2</v>
      </c>
      <c r="Z50" s="141">
        <v>21.2</v>
      </c>
      <c r="AA50" s="128">
        <v>1.8</v>
      </c>
      <c r="AB50" s="128">
        <v>0.1</v>
      </c>
      <c r="AC50" s="155" t="s">
        <v>422</v>
      </c>
      <c r="AD50" s="155" t="s">
        <v>422</v>
      </c>
      <c r="AE50" s="128">
        <v>0.8</v>
      </c>
      <c r="AF50" s="155" t="s">
        <v>422</v>
      </c>
      <c r="AG50" s="138">
        <v>0.2</v>
      </c>
      <c r="AH50" s="149">
        <v>0</v>
      </c>
      <c r="AI50" s="149">
        <v>0.3</v>
      </c>
      <c r="AJ50" s="149">
        <v>8.1999999999999993</v>
      </c>
      <c r="AK50" s="149">
        <v>0.1</v>
      </c>
      <c r="AL50" s="151" t="s">
        <v>422</v>
      </c>
      <c r="AM50" s="148">
        <v>0</v>
      </c>
      <c r="AN50" s="148">
        <v>0.1</v>
      </c>
      <c r="AO50" s="148">
        <v>1.4999999999999999E-2</v>
      </c>
      <c r="AP50" s="148">
        <v>0</v>
      </c>
      <c r="AQ50" s="148">
        <v>0</v>
      </c>
      <c r="AR50" s="149">
        <v>0</v>
      </c>
      <c r="AS50" s="149">
        <v>3.7</v>
      </c>
      <c r="AT50" s="149">
        <v>0</v>
      </c>
      <c r="AU50" s="151" t="s">
        <v>422</v>
      </c>
      <c r="AV50" s="151" t="s">
        <v>422</v>
      </c>
      <c r="AW50" s="149">
        <v>0.9</v>
      </c>
      <c r="AX50" s="149">
        <v>0</v>
      </c>
      <c r="AY50" s="149">
        <v>7.6</v>
      </c>
      <c r="AZ50" s="151" t="s">
        <v>422</v>
      </c>
      <c r="BA50" s="149">
        <v>2.7</v>
      </c>
      <c r="BB50" s="149">
        <v>0.1</v>
      </c>
      <c r="BC50" s="149">
        <v>0</v>
      </c>
      <c r="BD50" s="149">
        <v>0</v>
      </c>
      <c r="BE50" s="149">
        <v>0</v>
      </c>
      <c r="BF50" s="151" t="s">
        <v>422</v>
      </c>
      <c r="BG50" s="151" t="s">
        <v>422</v>
      </c>
      <c r="BH50" s="151" t="s">
        <v>422</v>
      </c>
      <c r="BI50" s="151" t="s">
        <v>422</v>
      </c>
      <c r="BJ50" s="151" t="s">
        <v>422</v>
      </c>
      <c r="BK50" s="151" t="s">
        <v>422</v>
      </c>
      <c r="BL50" s="151" t="s">
        <v>422</v>
      </c>
      <c r="BM50" s="151" t="s">
        <v>422</v>
      </c>
      <c r="BN50" s="151" t="s">
        <v>422</v>
      </c>
      <c r="BO50" s="151" t="s">
        <v>422</v>
      </c>
      <c r="BP50" s="51"/>
    </row>
    <row r="51" spans="2:68" x14ac:dyDescent="0.25">
      <c r="B51" s="103" t="s">
        <v>138</v>
      </c>
      <c r="C51" s="53" t="s">
        <v>328</v>
      </c>
      <c r="D51" s="111" t="s">
        <v>480</v>
      </c>
      <c r="E51" s="116" t="s">
        <v>413</v>
      </c>
      <c r="F51" s="173" t="s">
        <v>332</v>
      </c>
      <c r="G51" s="54">
        <v>0.43</v>
      </c>
      <c r="H51" s="54">
        <v>1</v>
      </c>
      <c r="I51" s="54">
        <v>13</v>
      </c>
      <c r="J51" s="58">
        <v>1.99</v>
      </c>
      <c r="K51" s="143">
        <v>3.1</v>
      </c>
      <c r="L51" s="133">
        <v>0.9</v>
      </c>
      <c r="M51" s="133">
        <v>1.9</v>
      </c>
      <c r="N51" s="133">
        <v>0.3</v>
      </c>
      <c r="O51" s="133">
        <v>0</v>
      </c>
      <c r="P51" s="130">
        <v>0.1</v>
      </c>
      <c r="Q51" s="130">
        <v>0</v>
      </c>
      <c r="R51" s="131" t="s">
        <v>422</v>
      </c>
      <c r="S51" s="130">
        <v>0.1</v>
      </c>
      <c r="T51" s="130">
        <v>0</v>
      </c>
      <c r="U51" s="130">
        <v>41.8</v>
      </c>
      <c r="V51" s="130">
        <v>10.5</v>
      </c>
      <c r="W51" s="136">
        <v>0</v>
      </c>
      <c r="X51" s="136">
        <v>2</v>
      </c>
      <c r="Y51" s="141">
        <v>0.1</v>
      </c>
      <c r="Z51" s="141">
        <v>2</v>
      </c>
      <c r="AA51" s="128">
        <v>0.6</v>
      </c>
      <c r="AB51" s="128">
        <v>0.4</v>
      </c>
      <c r="AC51" s="155" t="s">
        <v>422</v>
      </c>
      <c r="AD51" s="155" t="s">
        <v>422</v>
      </c>
      <c r="AE51" s="128">
        <v>0</v>
      </c>
      <c r="AF51" s="155" t="s">
        <v>422</v>
      </c>
      <c r="AG51" s="138">
        <v>0.1</v>
      </c>
      <c r="AH51" s="149">
        <v>69</v>
      </c>
      <c r="AI51" s="149">
        <v>0.5</v>
      </c>
      <c r="AJ51" s="149">
        <v>15.8</v>
      </c>
      <c r="AK51" s="149">
        <v>0.4</v>
      </c>
      <c r="AL51" s="151" t="s">
        <v>422</v>
      </c>
      <c r="AM51" s="148">
        <v>0.2</v>
      </c>
      <c r="AN51" s="148">
        <v>6.2</v>
      </c>
      <c r="AO51" s="148">
        <v>0</v>
      </c>
      <c r="AP51" s="148">
        <v>0</v>
      </c>
      <c r="AQ51" s="148">
        <v>0.1</v>
      </c>
      <c r="AR51" s="149">
        <v>0.02</v>
      </c>
      <c r="AS51" s="149">
        <v>2.7</v>
      </c>
      <c r="AT51" s="149">
        <v>0</v>
      </c>
      <c r="AU51" s="151" t="s">
        <v>422</v>
      </c>
      <c r="AV51" s="151" t="s">
        <v>422</v>
      </c>
      <c r="AW51" s="149">
        <v>0.3</v>
      </c>
      <c r="AX51" s="149">
        <v>0.1</v>
      </c>
      <c r="AY51" s="149">
        <v>2</v>
      </c>
      <c r="AZ51" s="151" t="s">
        <v>422</v>
      </c>
      <c r="BA51" s="149">
        <v>2.7</v>
      </c>
      <c r="BB51" s="149">
        <v>0</v>
      </c>
      <c r="BC51" s="149">
        <v>0.1</v>
      </c>
      <c r="BD51" s="149">
        <v>0</v>
      </c>
      <c r="BE51" s="149">
        <v>0.04</v>
      </c>
      <c r="BF51" s="151" t="s">
        <v>422</v>
      </c>
      <c r="BG51" s="151" t="s">
        <v>422</v>
      </c>
      <c r="BH51" s="151" t="s">
        <v>422</v>
      </c>
      <c r="BI51" s="151" t="s">
        <v>422</v>
      </c>
      <c r="BJ51" s="151" t="s">
        <v>422</v>
      </c>
      <c r="BK51" s="151" t="s">
        <v>422</v>
      </c>
      <c r="BL51" s="151" t="s">
        <v>422</v>
      </c>
      <c r="BM51" s="151" t="s">
        <v>422</v>
      </c>
      <c r="BN51" s="151" t="s">
        <v>422</v>
      </c>
      <c r="BO51" s="151" t="s">
        <v>422</v>
      </c>
      <c r="BP51" s="51" t="s">
        <v>477</v>
      </c>
    </row>
    <row r="52" spans="2:68" x14ac:dyDescent="0.25">
      <c r="B52" s="103" t="s">
        <v>138</v>
      </c>
      <c r="C52" s="53" t="s">
        <v>330</v>
      </c>
      <c r="D52" s="111" t="s">
        <v>480</v>
      </c>
      <c r="E52" s="116" t="s">
        <v>413</v>
      </c>
      <c r="F52" s="173" t="s">
        <v>338</v>
      </c>
      <c r="G52" s="54">
        <v>1.1299999999999999</v>
      </c>
      <c r="H52" s="54">
        <v>1</v>
      </c>
      <c r="I52" s="54">
        <v>34</v>
      </c>
      <c r="J52" s="58">
        <v>1.99</v>
      </c>
      <c r="K52" s="143">
        <v>5.6</v>
      </c>
      <c r="L52" s="133">
        <v>2.5</v>
      </c>
      <c r="M52" s="133">
        <v>2.2999999999999998</v>
      </c>
      <c r="N52" s="133">
        <v>0.7</v>
      </c>
      <c r="O52" s="133">
        <v>0</v>
      </c>
      <c r="P52" s="130">
        <v>0.3</v>
      </c>
      <c r="Q52" s="130">
        <v>0.1</v>
      </c>
      <c r="R52" s="131" t="s">
        <v>422</v>
      </c>
      <c r="S52" s="130">
        <v>0.1</v>
      </c>
      <c r="T52" s="130">
        <v>0</v>
      </c>
      <c r="U52" s="130">
        <v>11.5</v>
      </c>
      <c r="V52" s="130">
        <v>135</v>
      </c>
      <c r="W52" s="136">
        <v>0</v>
      </c>
      <c r="X52" s="136">
        <v>1.5</v>
      </c>
      <c r="Y52" s="141">
        <v>0.5</v>
      </c>
      <c r="Z52" s="141">
        <v>35.200000000000003</v>
      </c>
      <c r="AA52" s="128">
        <v>1</v>
      </c>
      <c r="AB52" s="128">
        <v>0.5</v>
      </c>
      <c r="AC52" s="155" t="s">
        <v>422</v>
      </c>
      <c r="AD52" s="155" t="s">
        <v>422</v>
      </c>
      <c r="AE52" s="128">
        <v>0.2</v>
      </c>
      <c r="AF52" s="128">
        <v>0.3</v>
      </c>
      <c r="AG52" s="138">
        <v>0.2</v>
      </c>
      <c r="AH52" s="149">
        <v>728</v>
      </c>
      <c r="AI52" s="149">
        <v>1.3</v>
      </c>
      <c r="AJ52" s="149">
        <v>2.6</v>
      </c>
      <c r="AK52" s="149">
        <v>0.1</v>
      </c>
      <c r="AL52" s="151" t="s">
        <v>422</v>
      </c>
      <c r="AM52" s="148">
        <v>0.5</v>
      </c>
      <c r="AN52" s="148">
        <v>1.4</v>
      </c>
      <c r="AO52" s="148">
        <v>0</v>
      </c>
      <c r="AP52" s="148">
        <v>1.7000000000000001E-2</v>
      </c>
      <c r="AQ52" s="148">
        <v>0.2</v>
      </c>
      <c r="AR52" s="149">
        <v>0.04</v>
      </c>
      <c r="AS52" s="148">
        <v>1.9</v>
      </c>
      <c r="AT52" s="149">
        <v>0</v>
      </c>
      <c r="AU52" s="151" t="s">
        <v>422</v>
      </c>
      <c r="AV52" s="151" t="s">
        <v>422</v>
      </c>
      <c r="AW52" s="148">
        <v>0.9</v>
      </c>
      <c r="AX52" s="151" t="s">
        <v>422</v>
      </c>
      <c r="AY52" s="148">
        <v>5.0999999999999996</v>
      </c>
      <c r="AZ52" s="151" t="s">
        <v>422</v>
      </c>
      <c r="BA52" s="149">
        <v>2.7</v>
      </c>
      <c r="BB52" s="148">
        <v>0</v>
      </c>
      <c r="BC52" s="148">
        <v>0.2</v>
      </c>
      <c r="BD52" s="148">
        <v>0</v>
      </c>
      <c r="BE52" s="148">
        <v>0.04</v>
      </c>
      <c r="BF52" s="151" t="s">
        <v>422</v>
      </c>
      <c r="BG52" s="151" t="s">
        <v>422</v>
      </c>
      <c r="BH52" s="151" t="s">
        <v>422</v>
      </c>
      <c r="BI52" s="151" t="s">
        <v>422</v>
      </c>
      <c r="BJ52" s="151" t="s">
        <v>422</v>
      </c>
      <c r="BK52" s="151" t="s">
        <v>422</v>
      </c>
      <c r="BL52" s="151" t="s">
        <v>422</v>
      </c>
      <c r="BM52" s="151" t="s">
        <v>422</v>
      </c>
      <c r="BN52" s="151" t="s">
        <v>422</v>
      </c>
      <c r="BO52" s="151" t="s">
        <v>422</v>
      </c>
      <c r="BP52" s="51"/>
    </row>
    <row r="53" spans="2:68" x14ac:dyDescent="0.25">
      <c r="B53" s="103" t="s">
        <v>138</v>
      </c>
      <c r="C53" s="53" t="s">
        <v>327</v>
      </c>
      <c r="D53" s="111" t="s">
        <v>480</v>
      </c>
      <c r="E53" s="116" t="s">
        <v>413</v>
      </c>
      <c r="F53" s="173" t="s">
        <v>333</v>
      </c>
      <c r="G53" s="54">
        <v>0.42499999999999999</v>
      </c>
      <c r="H53" s="54">
        <v>0.5</v>
      </c>
      <c r="I53" s="54">
        <v>17</v>
      </c>
      <c r="J53" s="58">
        <v>1.99</v>
      </c>
      <c r="K53" s="143">
        <v>1.3</v>
      </c>
      <c r="L53" s="133">
        <v>0.2</v>
      </c>
      <c r="M53" s="133">
        <v>0.9</v>
      </c>
      <c r="N53" s="133">
        <v>0.2</v>
      </c>
      <c r="O53" s="133">
        <v>0</v>
      </c>
      <c r="P53" s="130">
        <v>0</v>
      </c>
      <c r="Q53" s="130">
        <v>0</v>
      </c>
      <c r="R53" s="131" t="s">
        <v>422</v>
      </c>
      <c r="S53" s="130">
        <v>0</v>
      </c>
      <c r="T53" s="130">
        <v>0</v>
      </c>
      <c r="U53" s="130">
        <v>7.5</v>
      </c>
      <c r="V53" s="130">
        <v>3.3</v>
      </c>
      <c r="W53" s="136">
        <v>0</v>
      </c>
      <c r="X53" s="136">
        <v>0.5</v>
      </c>
      <c r="Y53" s="141">
        <v>0.2</v>
      </c>
      <c r="Z53" s="141">
        <v>17.2</v>
      </c>
      <c r="AA53" s="128">
        <v>0.3</v>
      </c>
      <c r="AB53" s="128">
        <v>0.2</v>
      </c>
      <c r="AC53" s="155" t="s">
        <v>422</v>
      </c>
      <c r="AD53" s="155" t="s">
        <v>422</v>
      </c>
      <c r="AE53" s="128">
        <v>0</v>
      </c>
      <c r="AF53" s="155" t="s">
        <v>422</v>
      </c>
      <c r="AG53" s="138">
        <v>0.1</v>
      </c>
      <c r="AH53" s="149">
        <v>46.9</v>
      </c>
      <c r="AI53" s="149">
        <v>0.3</v>
      </c>
      <c r="AJ53" s="149">
        <v>10.6</v>
      </c>
      <c r="AK53" s="149">
        <v>0.2</v>
      </c>
      <c r="AL53" s="151" t="s">
        <v>422</v>
      </c>
      <c r="AM53" s="148">
        <v>0</v>
      </c>
      <c r="AN53" s="148">
        <v>8.6</v>
      </c>
      <c r="AO53" s="148">
        <v>0</v>
      </c>
      <c r="AP53" s="148">
        <v>0</v>
      </c>
      <c r="AQ53" s="148">
        <v>0</v>
      </c>
      <c r="AR53" s="149">
        <v>0.02</v>
      </c>
      <c r="AS53" s="149">
        <v>1.4</v>
      </c>
      <c r="AT53" s="149">
        <v>0</v>
      </c>
      <c r="AU53" s="151" t="s">
        <v>422</v>
      </c>
      <c r="AV53" s="151" t="s">
        <v>422</v>
      </c>
      <c r="AW53" s="149">
        <v>0.3</v>
      </c>
      <c r="AX53" s="149">
        <v>0.1</v>
      </c>
      <c r="AY53" s="149">
        <v>2.4</v>
      </c>
      <c r="AZ53" s="151" t="s">
        <v>422</v>
      </c>
      <c r="BA53" s="149">
        <v>2.1</v>
      </c>
      <c r="BB53" s="149">
        <v>0</v>
      </c>
      <c r="BC53" s="149">
        <v>0</v>
      </c>
      <c r="BD53" s="149">
        <v>0</v>
      </c>
      <c r="BE53" s="149">
        <v>0.02</v>
      </c>
      <c r="BF53" s="151" t="s">
        <v>422</v>
      </c>
      <c r="BG53" s="151" t="s">
        <v>422</v>
      </c>
      <c r="BH53" s="151" t="s">
        <v>422</v>
      </c>
      <c r="BI53" s="151" t="s">
        <v>422</v>
      </c>
      <c r="BJ53" s="151" t="s">
        <v>422</v>
      </c>
      <c r="BK53" s="151" t="s">
        <v>422</v>
      </c>
      <c r="BL53" s="151" t="s">
        <v>422</v>
      </c>
      <c r="BM53" s="151" t="s">
        <v>422</v>
      </c>
      <c r="BN53" s="151" t="s">
        <v>422</v>
      </c>
      <c r="BO53" s="151" t="s">
        <v>422</v>
      </c>
      <c r="BP53" s="51"/>
    </row>
    <row r="54" spans="2:68" x14ac:dyDescent="0.25">
      <c r="B54" s="103" t="s">
        <v>138</v>
      </c>
      <c r="C54" s="53" t="s">
        <v>501</v>
      </c>
      <c r="D54" s="111" t="s">
        <v>396</v>
      </c>
      <c r="E54" s="116" t="s">
        <v>413</v>
      </c>
      <c r="F54" s="173" t="s">
        <v>502</v>
      </c>
      <c r="G54" s="54">
        <v>3.27</v>
      </c>
      <c r="H54" s="54">
        <v>130</v>
      </c>
      <c r="I54" s="54">
        <v>3.27</v>
      </c>
      <c r="J54" s="58">
        <v>0.89</v>
      </c>
      <c r="K54" s="143">
        <v>120</v>
      </c>
      <c r="L54" s="133">
        <v>0</v>
      </c>
      <c r="M54" s="133">
        <v>84</v>
      </c>
      <c r="N54" s="133">
        <v>32</v>
      </c>
      <c r="O54" s="134" t="s">
        <v>422</v>
      </c>
      <c r="P54" s="130">
        <v>0</v>
      </c>
      <c r="Q54" s="130">
        <v>0</v>
      </c>
      <c r="R54" s="130">
        <v>0</v>
      </c>
      <c r="S54" s="131" t="s">
        <v>422</v>
      </c>
      <c r="T54" s="131" t="s">
        <v>422</v>
      </c>
      <c r="U54" s="131" t="s">
        <v>422</v>
      </c>
      <c r="V54" s="131" t="s">
        <v>422</v>
      </c>
      <c r="W54" s="136">
        <v>0</v>
      </c>
      <c r="X54" s="153" t="s">
        <v>422</v>
      </c>
      <c r="Y54" s="141">
        <v>260</v>
      </c>
      <c r="Z54" s="154" t="s">
        <v>422</v>
      </c>
      <c r="AA54" s="128">
        <v>21</v>
      </c>
      <c r="AB54" s="128">
        <v>10</v>
      </c>
      <c r="AC54" s="155" t="s">
        <v>422</v>
      </c>
      <c r="AD54" s="155" t="s">
        <v>422</v>
      </c>
      <c r="AE54" s="128">
        <v>1</v>
      </c>
      <c r="AF54" s="155" t="s">
        <v>422</v>
      </c>
      <c r="AG54" s="138">
        <v>8</v>
      </c>
      <c r="AH54" s="149">
        <v>0</v>
      </c>
      <c r="AI54" s="149">
        <v>0</v>
      </c>
      <c r="AJ54" s="149">
        <v>100</v>
      </c>
      <c r="AK54" s="149">
        <v>1.8</v>
      </c>
      <c r="AL54" s="151" t="s">
        <v>422</v>
      </c>
      <c r="AM54" s="151" t="s">
        <v>422</v>
      </c>
      <c r="AN54" s="151" t="s">
        <v>422</v>
      </c>
      <c r="AO54" s="151" t="s">
        <v>422</v>
      </c>
      <c r="AP54" s="151" t="s">
        <v>422</v>
      </c>
      <c r="AQ54" s="151" t="s">
        <v>422</v>
      </c>
      <c r="AR54" s="151" t="s">
        <v>422</v>
      </c>
      <c r="AS54" s="151" t="s">
        <v>422</v>
      </c>
      <c r="AT54" s="151" t="s">
        <v>422</v>
      </c>
      <c r="AU54" s="151" t="s">
        <v>422</v>
      </c>
      <c r="AV54" s="151" t="s">
        <v>422</v>
      </c>
      <c r="AW54" s="151" t="s">
        <v>422</v>
      </c>
      <c r="AX54" s="151" t="s">
        <v>422</v>
      </c>
      <c r="AY54" s="151" t="s">
        <v>422</v>
      </c>
      <c r="AZ54" s="151" t="s">
        <v>422</v>
      </c>
      <c r="BA54" s="151" t="s">
        <v>422</v>
      </c>
      <c r="BB54" s="151" t="s">
        <v>422</v>
      </c>
      <c r="BC54" s="151" t="s">
        <v>422</v>
      </c>
      <c r="BD54" s="151" t="s">
        <v>422</v>
      </c>
      <c r="BE54" s="151" t="s">
        <v>422</v>
      </c>
      <c r="BF54" s="151" t="s">
        <v>422</v>
      </c>
      <c r="BG54" s="151" t="s">
        <v>422</v>
      </c>
      <c r="BH54" s="151" t="s">
        <v>422</v>
      </c>
      <c r="BI54" s="151" t="s">
        <v>422</v>
      </c>
      <c r="BJ54" s="151" t="s">
        <v>422</v>
      </c>
      <c r="BK54" s="151" t="s">
        <v>422</v>
      </c>
      <c r="BL54" s="151" t="s">
        <v>422</v>
      </c>
      <c r="BM54" s="151" t="s">
        <v>422</v>
      </c>
      <c r="BN54" s="151" t="s">
        <v>422</v>
      </c>
      <c r="BO54" s="151" t="s">
        <v>422</v>
      </c>
      <c r="BP54" s="51" t="s">
        <v>505</v>
      </c>
    </row>
    <row r="55" spans="2:68" x14ac:dyDescent="0.25">
      <c r="B55" s="103" t="s">
        <v>138</v>
      </c>
      <c r="C55" s="53" t="s">
        <v>501</v>
      </c>
      <c r="D55" s="111" t="s">
        <v>396</v>
      </c>
      <c r="E55" s="116" t="s">
        <v>413</v>
      </c>
      <c r="F55" s="173" t="s">
        <v>503</v>
      </c>
      <c r="G55" s="54">
        <v>3.27</v>
      </c>
      <c r="H55" s="54">
        <v>130</v>
      </c>
      <c r="I55" s="54">
        <v>3.27</v>
      </c>
      <c r="J55" s="58">
        <v>3.69</v>
      </c>
      <c r="K55" s="143">
        <v>120</v>
      </c>
      <c r="L55" s="133">
        <v>50</v>
      </c>
      <c r="M55" s="133">
        <v>32</v>
      </c>
      <c r="N55" s="133">
        <v>44</v>
      </c>
      <c r="O55" s="134" t="s">
        <v>422</v>
      </c>
      <c r="P55" s="130">
        <v>6</v>
      </c>
      <c r="Q55" s="130">
        <v>1</v>
      </c>
      <c r="R55" s="130">
        <v>0</v>
      </c>
      <c r="S55" s="131" t="s">
        <v>422</v>
      </c>
      <c r="T55" s="131" t="s">
        <v>422</v>
      </c>
      <c r="U55" s="131" t="s">
        <v>422</v>
      </c>
      <c r="V55" s="131" t="s">
        <v>422</v>
      </c>
      <c r="W55" s="136">
        <v>0</v>
      </c>
      <c r="X55" s="153" t="s">
        <v>422</v>
      </c>
      <c r="Y55" s="141">
        <v>30</v>
      </c>
      <c r="Z55" s="141">
        <v>310</v>
      </c>
      <c r="AA55" s="128">
        <v>8</v>
      </c>
      <c r="AB55" s="128">
        <v>7</v>
      </c>
      <c r="AC55" s="155" t="s">
        <v>422</v>
      </c>
      <c r="AD55" s="155" t="s">
        <v>422</v>
      </c>
      <c r="AE55" s="128">
        <v>1</v>
      </c>
      <c r="AF55" s="155" t="s">
        <v>422</v>
      </c>
      <c r="AG55" s="138">
        <v>11</v>
      </c>
      <c r="AH55" s="149">
        <v>500</v>
      </c>
      <c r="AI55" s="149">
        <v>0</v>
      </c>
      <c r="AJ55" s="149">
        <v>80</v>
      </c>
      <c r="AK55" s="149">
        <v>2.7</v>
      </c>
      <c r="AL55" s="151" t="s">
        <v>422</v>
      </c>
      <c r="AM55" s="151" t="s">
        <v>422</v>
      </c>
      <c r="AN55" s="151" t="s">
        <v>422</v>
      </c>
      <c r="AO55" s="152">
        <v>0.06</v>
      </c>
      <c r="AP55" s="152">
        <v>0.13600000000000001</v>
      </c>
      <c r="AQ55" s="152">
        <v>0.4</v>
      </c>
      <c r="AR55" s="151" t="s">
        <v>422</v>
      </c>
      <c r="AS55" s="152">
        <v>24</v>
      </c>
      <c r="AT55" s="151" t="s">
        <v>422</v>
      </c>
      <c r="AU55" s="151" t="s">
        <v>422</v>
      </c>
      <c r="AV55" s="151" t="s">
        <v>422</v>
      </c>
      <c r="AW55" s="151" t="s">
        <v>422</v>
      </c>
      <c r="AX55" s="151" t="s">
        <v>422</v>
      </c>
      <c r="AY55" s="152">
        <v>150</v>
      </c>
      <c r="AZ55" s="151" t="s">
        <v>422</v>
      </c>
      <c r="BA55" s="152">
        <v>60</v>
      </c>
      <c r="BB55" s="152">
        <v>2.25</v>
      </c>
      <c r="BC55" s="151" t="s">
        <v>422</v>
      </c>
      <c r="BD55" s="151" t="s">
        <v>422</v>
      </c>
      <c r="BE55" s="151" t="s">
        <v>422</v>
      </c>
      <c r="BF55" s="151" t="s">
        <v>422</v>
      </c>
      <c r="BG55" s="151" t="s">
        <v>422</v>
      </c>
      <c r="BH55" s="151" t="s">
        <v>422</v>
      </c>
      <c r="BI55" s="151" t="s">
        <v>422</v>
      </c>
      <c r="BJ55" s="151" t="s">
        <v>422</v>
      </c>
      <c r="BK55" s="151" t="s">
        <v>422</v>
      </c>
      <c r="BL55" s="151" t="s">
        <v>422</v>
      </c>
      <c r="BM55" s="151" t="s">
        <v>422</v>
      </c>
      <c r="BN55" s="151" t="s">
        <v>422</v>
      </c>
      <c r="BO55" s="151" t="s">
        <v>422</v>
      </c>
      <c r="BP55" s="51" t="s">
        <v>504</v>
      </c>
    </row>
    <row r="56" spans="2:68" x14ac:dyDescent="0.25">
      <c r="B56" s="103" t="s">
        <v>138</v>
      </c>
      <c r="C56" s="53" t="s">
        <v>341</v>
      </c>
      <c r="D56" s="111" t="s">
        <v>383</v>
      </c>
      <c r="E56" s="116" t="s">
        <v>414</v>
      </c>
      <c r="F56" s="173" t="s">
        <v>342</v>
      </c>
      <c r="G56" s="54">
        <v>2</v>
      </c>
      <c r="H56" s="54">
        <v>240</v>
      </c>
      <c r="I56" s="54">
        <v>2</v>
      </c>
      <c r="J56" s="58">
        <v>2.4900000000000002</v>
      </c>
      <c r="K56" s="143">
        <v>120</v>
      </c>
      <c r="L56" s="133">
        <v>15</v>
      </c>
      <c r="M56" s="133">
        <v>80</v>
      </c>
      <c r="N56" s="133">
        <v>28</v>
      </c>
      <c r="O56" s="134" t="s">
        <v>422</v>
      </c>
      <c r="P56" s="130">
        <v>1.5</v>
      </c>
      <c r="Q56" s="130">
        <v>1</v>
      </c>
      <c r="R56" s="130">
        <v>0</v>
      </c>
      <c r="S56" s="130">
        <v>0</v>
      </c>
      <c r="T56" s="130">
        <v>0.5</v>
      </c>
      <c r="U56" s="131" t="s">
        <v>422</v>
      </c>
      <c r="V56" s="131" t="s">
        <v>422</v>
      </c>
      <c r="W56" s="136">
        <v>15</v>
      </c>
      <c r="X56" s="153" t="s">
        <v>422</v>
      </c>
      <c r="Y56" s="141">
        <v>410</v>
      </c>
      <c r="Z56" s="141">
        <v>1040</v>
      </c>
      <c r="AA56" s="128">
        <v>20</v>
      </c>
      <c r="AB56" s="128">
        <v>3</v>
      </c>
      <c r="AC56" s="155" t="s">
        <v>422</v>
      </c>
      <c r="AD56" s="155" t="s">
        <v>422</v>
      </c>
      <c r="AE56" s="128">
        <v>4</v>
      </c>
      <c r="AF56" s="128">
        <v>13</v>
      </c>
      <c r="AG56" s="138">
        <v>7</v>
      </c>
      <c r="AH56" s="149">
        <v>2250</v>
      </c>
      <c r="AI56" s="149">
        <v>0</v>
      </c>
      <c r="AJ56" s="149">
        <v>40</v>
      </c>
      <c r="AK56" s="149">
        <v>1.44</v>
      </c>
      <c r="AL56" s="151" t="s">
        <v>422</v>
      </c>
      <c r="AM56" s="151" t="s">
        <v>422</v>
      </c>
      <c r="AN56" s="151" t="s">
        <v>422</v>
      </c>
      <c r="AO56" s="151" t="s">
        <v>422</v>
      </c>
      <c r="AP56" s="151" t="s">
        <v>422</v>
      </c>
      <c r="AQ56" s="151" t="s">
        <v>422</v>
      </c>
      <c r="AR56" s="151" t="s">
        <v>422</v>
      </c>
      <c r="AS56" s="151" t="s">
        <v>422</v>
      </c>
      <c r="AT56" s="151" t="s">
        <v>422</v>
      </c>
      <c r="AU56" s="151" t="s">
        <v>422</v>
      </c>
      <c r="AV56" s="151" t="s">
        <v>422</v>
      </c>
      <c r="AW56" s="151" t="s">
        <v>422</v>
      </c>
      <c r="AX56" s="151" t="s">
        <v>422</v>
      </c>
      <c r="AY56" s="151" t="s">
        <v>422</v>
      </c>
      <c r="AZ56" s="151" t="s">
        <v>422</v>
      </c>
      <c r="BA56" s="151" t="s">
        <v>422</v>
      </c>
      <c r="BB56" s="151" t="s">
        <v>422</v>
      </c>
      <c r="BC56" s="151" t="s">
        <v>422</v>
      </c>
      <c r="BD56" s="151" t="s">
        <v>422</v>
      </c>
      <c r="BE56" s="151" t="s">
        <v>422</v>
      </c>
      <c r="BF56" s="151" t="s">
        <v>422</v>
      </c>
      <c r="BG56" s="151" t="s">
        <v>422</v>
      </c>
      <c r="BH56" s="151" t="s">
        <v>422</v>
      </c>
      <c r="BI56" s="151" t="s">
        <v>422</v>
      </c>
      <c r="BJ56" s="151" t="s">
        <v>422</v>
      </c>
      <c r="BK56" s="151" t="s">
        <v>422</v>
      </c>
      <c r="BL56" s="151" t="s">
        <v>422</v>
      </c>
      <c r="BM56" s="151" t="s">
        <v>422</v>
      </c>
      <c r="BN56" s="151" t="s">
        <v>422</v>
      </c>
      <c r="BO56" s="151" t="s">
        <v>422</v>
      </c>
      <c r="BP56" s="51" t="s">
        <v>476</v>
      </c>
    </row>
    <row r="57" spans="2:68" x14ac:dyDescent="0.25">
      <c r="B57" s="103" t="s">
        <v>138</v>
      </c>
      <c r="C57" s="53" t="s">
        <v>329</v>
      </c>
      <c r="D57" s="111" t="s">
        <v>384</v>
      </c>
      <c r="E57" s="116" t="s">
        <v>414</v>
      </c>
      <c r="F57" s="173" t="s">
        <v>334</v>
      </c>
      <c r="G57" s="54">
        <v>2</v>
      </c>
      <c r="H57" s="54">
        <v>0.7</v>
      </c>
      <c r="I57" s="54">
        <v>72</v>
      </c>
      <c r="J57" s="58">
        <v>2.29</v>
      </c>
      <c r="K57" s="143">
        <v>0</v>
      </c>
      <c r="L57" s="133">
        <v>0</v>
      </c>
      <c r="M57" s="133">
        <v>0</v>
      </c>
      <c r="N57" s="133">
        <v>0</v>
      </c>
      <c r="O57" s="134" t="s">
        <v>422</v>
      </c>
      <c r="P57" s="130">
        <v>0</v>
      </c>
      <c r="Q57" s="130">
        <v>0</v>
      </c>
      <c r="R57" s="130">
        <v>0</v>
      </c>
      <c r="S57" s="130">
        <v>0</v>
      </c>
      <c r="T57" s="130">
        <v>0</v>
      </c>
      <c r="U57" s="131" t="s">
        <v>422</v>
      </c>
      <c r="V57" s="131" t="s">
        <v>422</v>
      </c>
      <c r="W57" s="136">
        <v>0</v>
      </c>
      <c r="X57" s="153" t="s">
        <v>422</v>
      </c>
      <c r="Y57" s="141">
        <v>0</v>
      </c>
      <c r="Z57" s="154" t="s">
        <v>422</v>
      </c>
      <c r="AA57" s="128">
        <v>0</v>
      </c>
      <c r="AB57" s="128">
        <v>0</v>
      </c>
      <c r="AC57" s="128">
        <v>0</v>
      </c>
      <c r="AD57" s="128">
        <v>0</v>
      </c>
      <c r="AE57" s="128">
        <v>0</v>
      </c>
      <c r="AF57" s="128">
        <v>0</v>
      </c>
      <c r="AG57" s="138">
        <v>0</v>
      </c>
      <c r="AH57" s="151" t="s">
        <v>422</v>
      </c>
      <c r="AI57" s="151" t="s">
        <v>422</v>
      </c>
      <c r="AJ57" s="151" t="s">
        <v>422</v>
      </c>
      <c r="AK57" s="151" t="s">
        <v>422</v>
      </c>
      <c r="AL57" s="151" t="s">
        <v>422</v>
      </c>
      <c r="AM57" s="151" t="s">
        <v>422</v>
      </c>
      <c r="AN57" s="151" t="s">
        <v>422</v>
      </c>
      <c r="AO57" s="151" t="s">
        <v>422</v>
      </c>
      <c r="AP57" s="151" t="s">
        <v>422</v>
      </c>
      <c r="AQ57" s="151" t="s">
        <v>422</v>
      </c>
      <c r="AR57" s="151" t="s">
        <v>422</v>
      </c>
      <c r="AS57" s="151" t="s">
        <v>422</v>
      </c>
      <c r="AT57" s="151" t="s">
        <v>422</v>
      </c>
      <c r="AU57" s="151" t="s">
        <v>422</v>
      </c>
      <c r="AV57" s="151" t="s">
        <v>422</v>
      </c>
      <c r="AW57" s="151" t="s">
        <v>422</v>
      </c>
      <c r="AX57" s="151" t="s">
        <v>422</v>
      </c>
      <c r="AY57" s="151" t="s">
        <v>422</v>
      </c>
      <c r="AZ57" s="151" t="s">
        <v>422</v>
      </c>
      <c r="BA57" s="151" t="s">
        <v>422</v>
      </c>
      <c r="BB57" s="151" t="s">
        <v>422</v>
      </c>
      <c r="BC57" s="151" t="s">
        <v>422</v>
      </c>
      <c r="BD57" s="151" t="s">
        <v>422</v>
      </c>
      <c r="BE57" s="151" t="s">
        <v>422</v>
      </c>
      <c r="BF57" s="151" t="s">
        <v>422</v>
      </c>
      <c r="BG57" s="151" t="s">
        <v>422</v>
      </c>
      <c r="BH57" s="151" t="s">
        <v>422</v>
      </c>
      <c r="BI57" s="151" t="s">
        <v>422</v>
      </c>
      <c r="BJ57" s="151" t="s">
        <v>422</v>
      </c>
      <c r="BK57" s="151" t="s">
        <v>422</v>
      </c>
      <c r="BL57" s="151" t="s">
        <v>422</v>
      </c>
      <c r="BM57" s="151" t="s">
        <v>422</v>
      </c>
      <c r="BN57" s="151" t="s">
        <v>422</v>
      </c>
      <c r="BO57" s="151" t="s">
        <v>422</v>
      </c>
      <c r="BP57" s="51" t="s">
        <v>479</v>
      </c>
    </row>
    <row r="58" spans="2:68" x14ac:dyDescent="0.25">
      <c r="B58" s="103" t="s">
        <v>138</v>
      </c>
      <c r="C58" s="53" t="s">
        <v>368</v>
      </c>
      <c r="D58" s="111" t="s">
        <v>384</v>
      </c>
      <c r="E58" s="116" t="s">
        <v>414</v>
      </c>
      <c r="F58" s="173" t="s">
        <v>369</v>
      </c>
      <c r="G58" s="54">
        <v>1.5</v>
      </c>
      <c r="H58" s="54">
        <v>174</v>
      </c>
      <c r="I58" s="54">
        <v>1.5</v>
      </c>
      <c r="J58" s="157">
        <v>3.49</v>
      </c>
      <c r="K58" s="158">
        <v>278</v>
      </c>
      <c r="L58" s="133">
        <v>61.4</v>
      </c>
      <c r="M58" s="133">
        <v>0</v>
      </c>
      <c r="N58" s="133">
        <v>217</v>
      </c>
      <c r="O58" s="133">
        <v>0</v>
      </c>
      <c r="P58" s="130">
        <v>6.8</v>
      </c>
      <c r="Q58" s="130">
        <v>2.2000000000000002</v>
      </c>
      <c r="R58" s="130">
        <v>0.2</v>
      </c>
      <c r="S58" s="130">
        <v>0.4</v>
      </c>
      <c r="T58" s="130">
        <v>2.4</v>
      </c>
      <c r="U58" s="130">
        <v>12.2</v>
      </c>
      <c r="V58" s="130">
        <v>317</v>
      </c>
      <c r="W58" s="136">
        <v>136</v>
      </c>
      <c r="X58" s="153" t="s">
        <v>422</v>
      </c>
      <c r="Y58" s="141">
        <v>90.5</v>
      </c>
      <c r="Z58" s="141">
        <v>635</v>
      </c>
      <c r="AA58" s="128">
        <v>0</v>
      </c>
      <c r="AB58" s="128">
        <v>0</v>
      </c>
      <c r="AC58" s="128">
        <v>0</v>
      </c>
      <c r="AD58" s="128">
        <v>0</v>
      </c>
      <c r="AE58" s="128">
        <v>0</v>
      </c>
      <c r="AF58" s="128">
        <v>0</v>
      </c>
      <c r="AG58" s="138">
        <v>50.9</v>
      </c>
      <c r="AH58" s="149">
        <v>0</v>
      </c>
      <c r="AI58" s="149">
        <v>0</v>
      </c>
      <c r="AJ58" s="149">
        <v>8.6999999999999993</v>
      </c>
      <c r="AK58" s="149">
        <v>5.2</v>
      </c>
      <c r="AL58" s="151" t="s">
        <v>422</v>
      </c>
      <c r="AM58" s="148">
        <v>0.3</v>
      </c>
      <c r="AN58" s="148">
        <v>0</v>
      </c>
      <c r="AO58" s="149">
        <v>0.1</v>
      </c>
      <c r="AP58" s="149">
        <v>0.4</v>
      </c>
      <c r="AQ58" s="149">
        <v>10.4</v>
      </c>
      <c r="AR58" s="149">
        <v>0.9</v>
      </c>
      <c r="AS58" s="149">
        <v>13.9</v>
      </c>
      <c r="AT58" s="149">
        <v>7</v>
      </c>
      <c r="AU58" s="151" t="s">
        <v>422</v>
      </c>
      <c r="AV58" s="149">
        <v>1.5</v>
      </c>
      <c r="AW58" s="149">
        <v>177</v>
      </c>
      <c r="AX58" s="149">
        <v>12</v>
      </c>
      <c r="AY58" s="149">
        <v>426</v>
      </c>
      <c r="AZ58" s="151" t="s">
        <v>422</v>
      </c>
      <c r="BA58" s="149">
        <v>47</v>
      </c>
      <c r="BB58" s="149">
        <v>14</v>
      </c>
      <c r="BC58" s="149">
        <v>71</v>
      </c>
      <c r="BD58" s="149">
        <v>0.2</v>
      </c>
      <c r="BE58" s="149">
        <v>0.04</v>
      </c>
      <c r="BF58" s="151" t="s">
        <v>422</v>
      </c>
      <c r="BG58" s="151" t="s">
        <v>422</v>
      </c>
      <c r="BH58" s="151" t="s">
        <v>422</v>
      </c>
      <c r="BI58" s="151" t="s">
        <v>422</v>
      </c>
      <c r="BJ58" s="151" t="s">
        <v>422</v>
      </c>
      <c r="BK58" s="151" t="s">
        <v>422</v>
      </c>
      <c r="BL58" s="151" t="s">
        <v>422</v>
      </c>
      <c r="BM58" s="151" t="s">
        <v>422</v>
      </c>
      <c r="BN58" s="151" t="s">
        <v>422</v>
      </c>
      <c r="BO58" s="151" t="s">
        <v>422</v>
      </c>
      <c r="BP58" s="104" t="s">
        <v>508</v>
      </c>
    </row>
    <row r="59" spans="2:68" x14ac:dyDescent="0.25">
      <c r="C59" s="106"/>
      <c r="D59" s="107"/>
      <c r="E59" s="106"/>
      <c r="F59" s="108"/>
    </row>
  </sheetData>
  <mergeCells count="2">
    <mergeCell ref="G3:I3"/>
    <mergeCell ref="G2:I2"/>
  </mergeCells>
  <conditionalFormatting sqref="B1:B1048576">
    <cfRule type="cellIs" dxfId="5" priority="5" operator="equal">
      <formula>"No"</formula>
    </cfRule>
    <cfRule type="cellIs" dxfId="4" priority="6" operator="equal">
      <formula>"Yes"</formula>
    </cfRule>
  </conditionalFormatting>
  <conditionalFormatting sqref="J2:R2 AA2 W2 Y2">
    <cfRule type="expression" dxfId="3" priority="3">
      <formula>J2&gt;J3</formula>
    </cfRule>
    <cfRule type="expression" dxfId="2" priority="4">
      <formula>J2&lt;=J3</formula>
    </cfRule>
  </conditionalFormatting>
  <conditionalFormatting sqref="Z2 AB2 AG2:AV2 AY2:BH2">
    <cfRule type="expression" dxfId="1" priority="1">
      <formula>Z2&lt;Z3</formula>
    </cfRule>
    <cfRule type="expression" dxfId="0" priority="2">
      <formula>Z2&gt;=Z3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61"/>
  <sheetViews>
    <sheetView showGridLines="0" workbookViewId="0">
      <pane ySplit="4" topLeftCell="A5" activePane="bottomLeft" state="frozen"/>
      <selection pane="bottomLeft" activeCell="A5" sqref="A5"/>
    </sheetView>
  </sheetViews>
  <sheetFormatPr defaultRowHeight="15" x14ac:dyDescent="0.25"/>
  <cols>
    <col min="1" max="1" width="2.85546875" customWidth="1"/>
    <col min="2" max="2" width="76.140625" customWidth="1"/>
    <col min="3" max="3" width="11" bestFit="1" customWidth="1"/>
    <col min="4" max="4" width="12.140625" bestFit="1" customWidth="1"/>
  </cols>
  <sheetData>
    <row r="2" spans="2:4" x14ac:dyDescent="0.25">
      <c r="B2" s="78" t="s">
        <v>375</v>
      </c>
    </row>
    <row r="3" spans="2:4" x14ac:dyDescent="0.25">
      <c r="B3" s="1"/>
    </row>
    <row r="4" spans="2:4" ht="30" x14ac:dyDescent="0.25">
      <c r="B4" s="13" t="s">
        <v>201</v>
      </c>
      <c r="C4" s="83" t="s">
        <v>202</v>
      </c>
      <c r="D4" s="83" t="s">
        <v>203</v>
      </c>
    </row>
    <row r="5" spans="2:4" x14ac:dyDescent="0.25">
      <c r="B5" s="1"/>
    </row>
    <row r="6" spans="2:4" ht="15.75" thickBot="1" x14ac:dyDescent="0.3">
      <c r="B6" s="2" t="s">
        <v>191</v>
      </c>
      <c r="C6" s="40"/>
      <c r="D6" s="40"/>
    </row>
    <row r="7" spans="2:4" x14ac:dyDescent="0.25">
      <c r="B7" s="63" t="s">
        <v>208</v>
      </c>
      <c r="C7" s="15">
        <v>21.82</v>
      </c>
      <c r="D7" s="66">
        <f>C7</f>
        <v>21.82</v>
      </c>
    </row>
    <row r="8" spans="2:4" x14ac:dyDescent="0.25">
      <c r="B8" s="64" t="s">
        <v>209</v>
      </c>
      <c r="C8" s="67">
        <v>10</v>
      </c>
      <c r="D8" s="68">
        <f t="shared" ref="D8:D39" si="0">D7+C8</f>
        <v>31.82</v>
      </c>
    </row>
    <row r="9" spans="2:4" x14ac:dyDescent="0.25">
      <c r="B9" s="64" t="s">
        <v>390</v>
      </c>
      <c r="C9" s="17">
        <v>8.57</v>
      </c>
      <c r="D9" s="68">
        <f t="shared" si="0"/>
        <v>40.39</v>
      </c>
    </row>
    <row r="10" spans="2:4" x14ac:dyDescent="0.25">
      <c r="B10" s="64" t="s">
        <v>185</v>
      </c>
      <c r="C10" s="67">
        <v>1.5</v>
      </c>
      <c r="D10" s="68">
        <f t="shared" si="0"/>
        <v>41.89</v>
      </c>
    </row>
    <row r="11" spans="2:4" x14ac:dyDescent="0.25">
      <c r="B11" s="64" t="s">
        <v>391</v>
      </c>
      <c r="C11" s="17">
        <v>0.96</v>
      </c>
      <c r="D11" s="68">
        <f t="shared" si="0"/>
        <v>42.85</v>
      </c>
    </row>
    <row r="12" spans="2:4" x14ac:dyDescent="0.25">
      <c r="B12" s="64" t="s">
        <v>189</v>
      </c>
      <c r="C12" s="67">
        <v>0.5</v>
      </c>
      <c r="D12" s="68">
        <f t="shared" si="0"/>
        <v>43.35</v>
      </c>
    </row>
    <row r="13" spans="2:4" x14ac:dyDescent="0.25">
      <c r="B13" s="64" t="s">
        <v>186</v>
      </c>
      <c r="C13" s="67">
        <v>0.5</v>
      </c>
      <c r="D13" s="68">
        <f t="shared" si="0"/>
        <v>43.85</v>
      </c>
    </row>
    <row r="14" spans="2:4" x14ac:dyDescent="0.25">
      <c r="B14" s="64" t="s">
        <v>189</v>
      </c>
      <c r="C14" s="67">
        <v>0.5</v>
      </c>
      <c r="D14" s="68">
        <f t="shared" si="0"/>
        <v>44.35</v>
      </c>
    </row>
    <row r="15" spans="2:4" x14ac:dyDescent="0.25">
      <c r="B15" s="64" t="s">
        <v>188</v>
      </c>
      <c r="C15" s="67">
        <v>0.5</v>
      </c>
      <c r="D15" s="68">
        <f t="shared" si="0"/>
        <v>44.85</v>
      </c>
    </row>
    <row r="16" spans="2:4" x14ac:dyDescent="0.25">
      <c r="B16" s="64" t="s">
        <v>189</v>
      </c>
      <c r="C16" s="67">
        <v>0.25</v>
      </c>
      <c r="D16" s="68">
        <f t="shared" si="0"/>
        <v>45.1</v>
      </c>
    </row>
    <row r="17" spans="2:4" x14ac:dyDescent="0.25">
      <c r="B17" s="64" t="s">
        <v>187</v>
      </c>
      <c r="C17" s="67">
        <v>0.5</v>
      </c>
      <c r="D17" s="68">
        <f t="shared" si="0"/>
        <v>45.6</v>
      </c>
    </row>
    <row r="18" spans="2:4" x14ac:dyDescent="0.25">
      <c r="B18" s="64" t="s">
        <v>189</v>
      </c>
      <c r="C18" s="67">
        <v>0.5</v>
      </c>
      <c r="D18" s="68">
        <f t="shared" si="0"/>
        <v>46.1</v>
      </c>
    </row>
    <row r="19" spans="2:4" x14ac:dyDescent="0.25">
      <c r="B19" s="64" t="s">
        <v>346</v>
      </c>
      <c r="C19" s="67">
        <v>0.5</v>
      </c>
      <c r="D19" s="68">
        <f t="shared" si="0"/>
        <v>46.6</v>
      </c>
    </row>
    <row r="20" spans="2:4" x14ac:dyDescent="0.25">
      <c r="B20" s="64" t="s">
        <v>189</v>
      </c>
      <c r="C20" s="67">
        <v>0.5</v>
      </c>
      <c r="D20" s="68">
        <f t="shared" si="0"/>
        <v>47.1</v>
      </c>
    </row>
    <row r="21" spans="2:4" x14ac:dyDescent="0.25">
      <c r="B21" s="64" t="s">
        <v>345</v>
      </c>
      <c r="C21" s="67">
        <v>0.5</v>
      </c>
      <c r="D21" s="68">
        <f t="shared" si="0"/>
        <v>47.6</v>
      </c>
    </row>
    <row r="22" spans="2:4" x14ac:dyDescent="0.25">
      <c r="B22" s="64" t="s">
        <v>189</v>
      </c>
      <c r="C22" s="67">
        <v>0.5</v>
      </c>
      <c r="D22" s="68">
        <f t="shared" si="0"/>
        <v>48.1</v>
      </c>
    </row>
    <row r="23" spans="2:4" x14ac:dyDescent="0.25">
      <c r="B23" s="64" t="s">
        <v>397</v>
      </c>
      <c r="C23" s="67">
        <v>0.5</v>
      </c>
      <c r="D23" s="68">
        <f t="shared" si="0"/>
        <v>48.6</v>
      </c>
    </row>
    <row r="24" spans="2:4" x14ac:dyDescent="0.25">
      <c r="B24" s="64" t="s">
        <v>189</v>
      </c>
      <c r="C24" s="67">
        <v>0.5</v>
      </c>
      <c r="D24" s="68">
        <f t="shared" si="0"/>
        <v>49.1</v>
      </c>
    </row>
    <row r="25" spans="2:4" x14ac:dyDescent="0.25">
      <c r="B25" s="64" t="s">
        <v>398</v>
      </c>
      <c r="C25" s="67">
        <v>0.75</v>
      </c>
      <c r="D25" s="68">
        <f t="shared" si="0"/>
        <v>49.85</v>
      </c>
    </row>
    <row r="26" spans="2:4" x14ac:dyDescent="0.25">
      <c r="B26" s="64" t="s">
        <v>189</v>
      </c>
      <c r="C26" s="67">
        <v>1</v>
      </c>
      <c r="D26" s="68">
        <f t="shared" si="0"/>
        <v>50.85</v>
      </c>
    </row>
    <row r="27" spans="2:4" x14ac:dyDescent="0.25">
      <c r="B27" s="64" t="s">
        <v>347</v>
      </c>
      <c r="C27" s="67">
        <v>0.5</v>
      </c>
      <c r="D27" s="68">
        <f t="shared" si="0"/>
        <v>51.35</v>
      </c>
    </row>
    <row r="28" spans="2:4" x14ac:dyDescent="0.25">
      <c r="B28" s="64" t="s">
        <v>189</v>
      </c>
      <c r="C28" s="67">
        <v>1</v>
      </c>
      <c r="D28" s="68">
        <f t="shared" si="0"/>
        <v>52.35</v>
      </c>
    </row>
    <row r="29" spans="2:4" x14ac:dyDescent="0.25">
      <c r="B29" s="64" t="s">
        <v>399</v>
      </c>
      <c r="C29" s="67">
        <v>0.5</v>
      </c>
      <c r="D29" s="68">
        <f t="shared" si="0"/>
        <v>52.85</v>
      </c>
    </row>
    <row r="30" spans="2:4" x14ac:dyDescent="0.25">
      <c r="B30" s="64" t="s">
        <v>189</v>
      </c>
      <c r="C30" s="67">
        <v>1</v>
      </c>
      <c r="D30" s="68">
        <f t="shared" si="0"/>
        <v>53.85</v>
      </c>
    </row>
    <row r="31" spans="2:4" x14ac:dyDescent="0.25">
      <c r="B31" s="64" t="s">
        <v>350</v>
      </c>
      <c r="C31" s="67">
        <v>0.5</v>
      </c>
      <c r="D31" s="68">
        <f t="shared" si="0"/>
        <v>54.35</v>
      </c>
    </row>
    <row r="32" spans="2:4" x14ac:dyDescent="0.25">
      <c r="B32" s="64" t="s">
        <v>189</v>
      </c>
      <c r="C32" s="67">
        <v>0.25</v>
      </c>
      <c r="D32" s="68">
        <f t="shared" si="0"/>
        <v>54.6</v>
      </c>
    </row>
    <row r="33" spans="2:4" x14ac:dyDescent="0.25">
      <c r="B33" s="64" t="s">
        <v>349</v>
      </c>
      <c r="C33" s="67">
        <v>0.5</v>
      </c>
      <c r="D33" s="68">
        <f t="shared" si="0"/>
        <v>55.1</v>
      </c>
    </row>
    <row r="34" spans="2:4" x14ac:dyDescent="0.25">
      <c r="B34" s="64" t="s">
        <v>189</v>
      </c>
      <c r="C34" s="67">
        <v>1</v>
      </c>
      <c r="D34" s="68">
        <f t="shared" si="0"/>
        <v>56.1</v>
      </c>
    </row>
    <row r="35" spans="2:4" x14ac:dyDescent="0.25">
      <c r="B35" s="64" t="s">
        <v>348</v>
      </c>
      <c r="C35" s="67">
        <v>0.5</v>
      </c>
      <c r="D35" s="68">
        <f t="shared" si="0"/>
        <v>56.6</v>
      </c>
    </row>
    <row r="36" spans="2:4" x14ac:dyDescent="0.25">
      <c r="B36" s="64" t="s">
        <v>189</v>
      </c>
      <c r="C36" s="67">
        <v>0.5</v>
      </c>
      <c r="D36" s="68">
        <f t="shared" si="0"/>
        <v>57.1</v>
      </c>
    </row>
    <row r="37" spans="2:4" x14ac:dyDescent="0.25">
      <c r="B37" s="64" t="s">
        <v>350</v>
      </c>
      <c r="C37" s="67">
        <v>0.5</v>
      </c>
      <c r="D37" s="68">
        <f t="shared" si="0"/>
        <v>57.6</v>
      </c>
    </row>
    <row r="38" spans="2:4" x14ac:dyDescent="0.25">
      <c r="B38" s="64" t="s">
        <v>189</v>
      </c>
      <c r="C38" s="67">
        <v>0.25</v>
      </c>
      <c r="D38" s="68">
        <f t="shared" si="0"/>
        <v>57.85</v>
      </c>
    </row>
    <row r="39" spans="2:4" ht="15.75" thickBot="1" x14ac:dyDescent="0.3">
      <c r="B39" s="65" t="s">
        <v>193</v>
      </c>
      <c r="C39" s="69">
        <v>1</v>
      </c>
      <c r="D39" s="70">
        <f t="shared" si="0"/>
        <v>58.85</v>
      </c>
    </row>
    <row r="40" spans="2:4" x14ac:dyDescent="0.25">
      <c r="B40" s="6"/>
      <c r="C40" s="71"/>
      <c r="D40" s="71"/>
    </row>
    <row r="41" spans="2:4" ht="15.75" thickBot="1" x14ac:dyDescent="0.3">
      <c r="B41" s="2" t="s">
        <v>401</v>
      </c>
      <c r="C41" s="40"/>
      <c r="D41" s="40"/>
    </row>
    <row r="42" spans="2:4" x14ac:dyDescent="0.25">
      <c r="B42" s="63" t="s">
        <v>197</v>
      </c>
      <c r="C42" s="15">
        <v>58.77</v>
      </c>
      <c r="D42" s="66">
        <f>C42</f>
        <v>58.77</v>
      </c>
    </row>
    <row r="43" spans="2:4" ht="15.75" thickBot="1" x14ac:dyDescent="0.3">
      <c r="B43" s="62" t="s">
        <v>198</v>
      </c>
      <c r="C43" s="12">
        <v>16.12</v>
      </c>
      <c r="D43" s="73">
        <f>D42+C43</f>
        <v>74.89</v>
      </c>
    </row>
    <row r="44" spans="2:4" x14ac:dyDescent="0.25">
      <c r="B44" s="6"/>
      <c r="C44" s="11"/>
      <c r="D44" s="11"/>
    </row>
    <row r="45" spans="2:4" ht="15.75" thickBot="1" x14ac:dyDescent="0.3">
      <c r="B45" s="2" t="s">
        <v>190</v>
      </c>
      <c r="C45" s="40"/>
      <c r="D45" s="40"/>
    </row>
    <row r="46" spans="2:4" ht="15.75" thickBot="1" x14ac:dyDescent="0.3">
      <c r="B46" s="75" t="s">
        <v>402</v>
      </c>
      <c r="C46" s="74">
        <v>57.45</v>
      </c>
      <c r="D46" s="86">
        <f>C46</f>
        <v>57.45</v>
      </c>
    </row>
    <row r="48" spans="2:4" ht="15.75" thickBot="1" x14ac:dyDescent="0.3">
      <c r="B48" s="2" t="s">
        <v>200</v>
      </c>
      <c r="C48" s="40"/>
      <c r="D48" s="40"/>
    </row>
    <row r="49" spans="2:4" ht="15.75" thickBot="1" x14ac:dyDescent="0.3">
      <c r="B49" s="75" t="s">
        <v>199</v>
      </c>
      <c r="C49" s="74">
        <v>92.4</v>
      </c>
      <c r="D49" s="86">
        <v>92.4</v>
      </c>
    </row>
    <row r="51" spans="2:4" ht="15.75" thickBot="1" x14ac:dyDescent="0.3">
      <c r="B51" s="2" t="s">
        <v>400</v>
      </c>
      <c r="C51" s="42"/>
      <c r="D51" s="42"/>
    </row>
    <row r="52" spans="2:4" x14ac:dyDescent="0.25">
      <c r="B52" s="63" t="s">
        <v>192</v>
      </c>
      <c r="C52" s="76">
        <v>1</v>
      </c>
      <c r="D52" s="72">
        <f>C52</f>
        <v>1</v>
      </c>
    </row>
    <row r="53" spans="2:4" x14ac:dyDescent="0.25">
      <c r="B53" s="64" t="s">
        <v>193</v>
      </c>
      <c r="C53" s="67">
        <v>1</v>
      </c>
      <c r="D53" s="68">
        <f t="shared" ref="D53:D61" si="1">D52+C53</f>
        <v>2</v>
      </c>
    </row>
    <row r="54" spans="2:4" x14ac:dyDescent="0.25">
      <c r="B54" s="64" t="s">
        <v>189</v>
      </c>
      <c r="C54" s="67">
        <v>3</v>
      </c>
      <c r="D54" s="68">
        <f t="shared" si="1"/>
        <v>5</v>
      </c>
    </row>
    <row r="55" spans="2:4" ht="25.5" x14ac:dyDescent="0.25">
      <c r="B55" s="77" t="s">
        <v>204</v>
      </c>
      <c r="C55" s="67">
        <v>2</v>
      </c>
      <c r="D55" s="68">
        <f t="shared" si="1"/>
        <v>7</v>
      </c>
    </row>
    <row r="56" spans="2:4" x14ac:dyDescent="0.25">
      <c r="B56" s="64" t="s">
        <v>189</v>
      </c>
      <c r="C56" s="67">
        <v>3</v>
      </c>
      <c r="D56" s="68">
        <f t="shared" si="1"/>
        <v>10</v>
      </c>
    </row>
    <row r="57" spans="2:4" x14ac:dyDescent="0.25">
      <c r="B57" s="64" t="s">
        <v>194</v>
      </c>
      <c r="C57" s="67">
        <v>0.5</v>
      </c>
      <c r="D57" s="68">
        <f t="shared" si="1"/>
        <v>10.5</v>
      </c>
    </row>
    <row r="58" spans="2:4" x14ac:dyDescent="0.25">
      <c r="B58" s="64" t="s">
        <v>195</v>
      </c>
      <c r="C58" s="67">
        <v>0.5</v>
      </c>
      <c r="D58" s="68">
        <f t="shared" si="1"/>
        <v>11</v>
      </c>
    </row>
    <row r="59" spans="2:4" x14ac:dyDescent="0.25">
      <c r="B59" s="64" t="s">
        <v>196</v>
      </c>
      <c r="C59" s="67">
        <v>0.5</v>
      </c>
      <c r="D59" s="68">
        <f t="shared" si="1"/>
        <v>11.5</v>
      </c>
    </row>
    <row r="60" spans="2:4" x14ac:dyDescent="0.25">
      <c r="B60" s="64" t="s">
        <v>189</v>
      </c>
      <c r="C60" s="67">
        <v>3</v>
      </c>
      <c r="D60" s="68">
        <f t="shared" si="1"/>
        <v>14.5</v>
      </c>
    </row>
    <row r="61" spans="2:4" ht="15.75" thickBot="1" x14ac:dyDescent="0.3">
      <c r="B61" s="65" t="s">
        <v>205</v>
      </c>
      <c r="C61" s="69">
        <f>D60*3</f>
        <v>43.5</v>
      </c>
      <c r="D61" s="70">
        <f t="shared" si="1"/>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Health</vt:lpstr>
      <vt:lpstr>Diet</vt:lpstr>
      <vt:lpstr>Exercise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Varkalas D`Lonovan</dc:creator>
  <cp:lastModifiedBy>Varkalas D`Lonovan</cp:lastModifiedBy>
  <dcterms:created xsi:type="dcterms:W3CDTF">2016-01-10T19:09:41Z</dcterms:created>
  <dcterms:modified xsi:type="dcterms:W3CDTF">2016-02-23T05:50:20Z</dcterms:modified>
</cp:coreProperties>
</file>